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<sst xmlns="http://schemas.openxmlformats.org/spreadsheetml/2006/main" count="396" uniqueCount="321">
  <si>
    <t>2021年专项转移支付分地区决算明细</t>
  </si>
  <si>
    <t>单位：万元</t>
  </si>
  <si>
    <t>科目编码</t>
  </si>
  <si>
    <t>文件标题</t>
  </si>
  <si>
    <t>发文日期</t>
  </si>
  <si>
    <t>省级文号</t>
  </si>
  <si>
    <t>市级文号</t>
  </si>
  <si>
    <t>项目编码</t>
  </si>
  <si>
    <t>中央资金</t>
  </si>
  <si>
    <t>省级资金</t>
  </si>
  <si>
    <t>市级资金</t>
  </si>
  <si>
    <t>中央已拨付</t>
  </si>
  <si>
    <t>省已拨付</t>
  </si>
  <si>
    <t>市已拨付</t>
  </si>
  <si>
    <t>分地区分部门</t>
  </si>
  <si>
    <t>合计</t>
  </si>
  <si>
    <t>一般预算</t>
  </si>
  <si>
    <t xml:space="preserve">    一般公共服务</t>
  </si>
  <si>
    <t>省提前下达2021年乡镇（公社）老放映员省级补助资金</t>
  </si>
  <si>
    <t>2020.12.24</t>
  </si>
  <si>
    <t>晋财文（2020）110号</t>
  </si>
  <si>
    <t>文旅局</t>
  </si>
  <si>
    <t>省提前下达2021年省级文化产业发展专项资金</t>
  </si>
  <si>
    <t>2020.12.25</t>
  </si>
  <si>
    <t>晋财文（2020）111号</t>
  </si>
  <si>
    <t>省提前下达2021年省级新时代宣传文化专项资金</t>
  </si>
  <si>
    <t>晋财文（2020）112号</t>
  </si>
  <si>
    <t>组织部</t>
  </si>
  <si>
    <t>省提前下达2021年省财政补助农村干部学历提升专项经费预算</t>
  </si>
  <si>
    <t>2020.12.23</t>
  </si>
  <si>
    <t>晋财行（2020）165号</t>
  </si>
  <si>
    <t>忻财行（2020）101号</t>
  </si>
  <si>
    <t>省提前下达2021年非公经济组织和社会组织联合党组织党建工作经费</t>
  </si>
  <si>
    <t>2020.12.29</t>
  </si>
  <si>
    <t>晋财行（2020）177号</t>
  </si>
  <si>
    <t>省提前下达2021年党员教育培训专项经费的通知</t>
  </si>
  <si>
    <t>2020.12.31</t>
  </si>
  <si>
    <t>晋财行（2020）183号</t>
  </si>
  <si>
    <t>省下非公经济组织和社会组织联合组织党建工作指导员工作经费</t>
  </si>
  <si>
    <r>
      <rPr>
        <sz val="10"/>
        <rFont val="宋体"/>
        <charset val="134"/>
      </rPr>
      <t>2</t>
    </r>
    <r>
      <rPr>
        <sz val="10"/>
        <rFont val="宋体"/>
        <charset val="134"/>
      </rPr>
      <t>021.5.21</t>
    </r>
  </si>
  <si>
    <t>晋财行（2021）63号</t>
  </si>
  <si>
    <t>市下2021年度党员教育培训市级配套资金的通知</t>
  </si>
  <si>
    <t>2021.3.9</t>
  </si>
  <si>
    <t>忻财行（2021）11号</t>
  </si>
  <si>
    <r>
      <rPr>
        <sz val="9"/>
        <rFont val="宋体"/>
        <charset val="134"/>
      </rPr>
      <t>市下2</t>
    </r>
    <r>
      <rPr>
        <sz val="9"/>
        <rFont val="宋体"/>
        <charset val="134"/>
      </rPr>
      <t>021年全市非公经济组织和社会组织联合党组织党建工作市级配套资金</t>
    </r>
  </si>
  <si>
    <r>
      <rPr>
        <sz val="10"/>
        <rFont val="宋体"/>
        <charset val="134"/>
      </rPr>
      <t>2</t>
    </r>
    <r>
      <rPr>
        <sz val="10"/>
        <rFont val="宋体"/>
        <charset val="134"/>
      </rPr>
      <t>021.3.9</t>
    </r>
  </si>
  <si>
    <t>忻财行（2021）8号</t>
  </si>
  <si>
    <t>省提前下达2021年省级爱国主义教育基地陈列布展专项资金</t>
  </si>
  <si>
    <t>晋财文（2020）94号</t>
  </si>
  <si>
    <t>忻财教（2021）8号</t>
  </si>
  <si>
    <t>市下2021年度全市非公经济组织和社会组织联合组织党建工作指导员市级资金</t>
  </si>
  <si>
    <t>2021.10.8</t>
  </si>
  <si>
    <t>忻财行（2021）83号</t>
  </si>
  <si>
    <t xml:space="preserve">    公共安全</t>
  </si>
  <si>
    <r>
      <rPr>
        <sz val="9"/>
        <rFont val="宋体"/>
        <charset val="134"/>
      </rPr>
      <t>2</t>
    </r>
    <r>
      <rPr>
        <sz val="9"/>
        <rFont val="宋体"/>
        <charset val="134"/>
      </rPr>
      <t>040602</t>
    </r>
  </si>
  <si>
    <r>
      <rPr>
        <sz val="10"/>
        <rFont val="宋体"/>
        <charset val="134"/>
      </rPr>
      <t>省下达2</t>
    </r>
    <r>
      <rPr>
        <sz val="10"/>
        <rFont val="宋体"/>
        <charset val="134"/>
      </rPr>
      <t>021年免费法律咨询和特殊群体法律援助惠民工程专项资金</t>
    </r>
  </si>
  <si>
    <r>
      <rPr>
        <sz val="10"/>
        <rFont val="宋体"/>
        <charset val="134"/>
      </rPr>
      <t>2</t>
    </r>
    <r>
      <rPr>
        <sz val="10"/>
        <rFont val="宋体"/>
        <charset val="134"/>
      </rPr>
      <t>021.4.21</t>
    </r>
  </si>
  <si>
    <t>晋财政法（2021）19号</t>
  </si>
  <si>
    <t>司法局</t>
  </si>
  <si>
    <t>省下2021年公安重点业务转移支付资金</t>
  </si>
  <si>
    <t>2021.7.6</t>
  </si>
  <si>
    <t>晋财政法（2021）64号</t>
  </si>
  <si>
    <t>公安局</t>
  </si>
  <si>
    <t xml:space="preserve">    教育</t>
  </si>
  <si>
    <t xml:space="preserve">    科学技术</t>
  </si>
  <si>
    <t>省下达2021年新动能专项资金（第一批）</t>
  </si>
  <si>
    <t>2021.2.8</t>
  </si>
  <si>
    <t>晋财建一（2021）14号</t>
  </si>
  <si>
    <t>中小企业</t>
  </si>
  <si>
    <t xml:space="preserve">    文化体育与传媒</t>
  </si>
  <si>
    <t xml:space="preserve">    文化</t>
  </si>
  <si>
    <t>省提前下达2021年度群众文化惠民工程经费（市县部分）</t>
  </si>
  <si>
    <t>晋财文（2020）106号</t>
  </si>
  <si>
    <t>省提前下达2021年非物质文化遗产保护省级专项资金（市县部分）</t>
  </si>
  <si>
    <t>晋财文（2020）96号</t>
  </si>
  <si>
    <t>2021年非物质文化遗产保护中央和省级专项资金</t>
  </si>
  <si>
    <r>
      <rPr>
        <sz val="9"/>
        <rFont val="宋体"/>
        <charset val="134"/>
      </rPr>
      <t>2</t>
    </r>
    <r>
      <rPr>
        <sz val="9"/>
        <rFont val="宋体"/>
        <charset val="134"/>
      </rPr>
      <t>021.3.25</t>
    </r>
  </si>
  <si>
    <t>忻财教（2021）20号</t>
  </si>
  <si>
    <t xml:space="preserve">    文物</t>
  </si>
  <si>
    <t>省提前下达2021年文物看护人员省级经费</t>
  </si>
  <si>
    <t>2020.12.21</t>
  </si>
  <si>
    <t>晋财文（2020）88号</t>
  </si>
  <si>
    <t>省提前下达2021年古建筑日常养护省级经费</t>
  </si>
  <si>
    <t>2020.12.22</t>
  </si>
  <si>
    <t>晋财文（2020）91号</t>
  </si>
  <si>
    <t>省提前下达2021年文物保护省级专项补助资金（第一批）</t>
  </si>
  <si>
    <t>晋财文（2020）92号</t>
  </si>
  <si>
    <r>
      <rPr>
        <sz val="10"/>
        <rFont val="宋体"/>
        <charset val="134"/>
      </rPr>
      <t>市下2</t>
    </r>
    <r>
      <rPr>
        <sz val="10"/>
        <rFont val="宋体"/>
        <charset val="134"/>
      </rPr>
      <t>021年市级文物保护专项资金的通知</t>
    </r>
  </si>
  <si>
    <r>
      <rPr>
        <sz val="10"/>
        <rFont val="宋体"/>
        <charset val="134"/>
      </rPr>
      <t>2</t>
    </r>
    <r>
      <rPr>
        <sz val="10"/>
        <rFont val="宋体"/>
        <charset val="134"/>
      </rPr>
      <t>021.6.1</t>
    </r>
  </si>
  <si>
    <t>忻财教（2021）46号</t>
  </si>
  <si>
    <t xml:space="preserve">    体育</t>
  </si>
  <si>
    <t xml:space="preserve">    广播影视</t>
  </si>
  <si>
    <t xml:space="preserve">    其他文化体育传媒</t>
  </si>
  <si>
    <t xml:space="preserve">    社会保障和就业</t>
  </si>
  <si>
    <t xml:space="preserve">    社会保障和就业管理事务</t>
  </si>
  <si>
    <t xml:space="preserve">    民政管理事物</t>
  </si>
  <si>
    <t xml:space="preserve">    财政对社会保险基金的补助</t>
  </si>
  <si>
    <t xml:space="preserve">    企业改革补助</t>
  </si>
  <si>
    <t xml:space="preserve">      就业补助</t>
  </si>
  <si>
    <t xml:space="preserve">      抚恤</t>
  </si>
  <si>
    <t xml:space="preserve">      退役安置</t>
  </si>
  <si>
    <t xml:space="preserve">      社会福利</t>
  </si>
  <si>
    <t>2081006</t>
  </si>
  <si>
    <t>省下2021年积极应对人口老龄化工程和托育建设中央基建投资预算（拨款）</t>
  </si>
  <si>
    <t>2021.11.16</t>
  </si>
  <si>
    <t>晋财建（2021）129号</t>
  </si>
  <si>
    <t>民政局</t>
  </si>
  <si>
    <t xml:space="preserve">      残疾人事业</t>
  </si>
  <si>
    <t xml:space="preserve">      城市居民最低生活保障</t>
  </si>
  <si>
    <t xml:space="preserve">      其他城镇社会救济</t>
  </si>
  <si>
    <t xml:space="preserve">      自然灾害生活救助</t>
  </si>
  <si>
    <t xml:space="preserve">      农村最低生活保障</t>
  </si>
  <si>
    <t xml:space="preserve">      城市最低生活保障</t>
  </si>
  <si>
    <t xml:space="preserve">     临时救助</t>
  </si>
  <si>
    <t xml:space="preserve">    特困人员供养</t>
  </si>
  <si>
    <t xml:space="preserve">   其他社会保障和就业支出</t>
  </si>
  <si>
    <t xml:space="preserve">    卫生健康支出</t>
  </si>
  <si>
    <t>省提前下达2021年中央财政公共卫生服务（重大公共卫生)补助资金预算</t>
  </si>
  <si>
    <t>2020.12.16</t>
  </si>
  <si>
    <t>晋财社（2020）245号</t>
  </si>
  <si>
    <t>卫健局</t>
  </si>
  <si>
    <t>省下2021年中央财政重大传染病防控经费</t>
  </si>
  <si>
    <t>晋财社（2021）121号</t>
  </si>
  <si>
    <r>
      <rPr>
        <sz val="10"/>
        <rFont val="宋体"/>
        <charset val="134"/>
      </rPr>
      <t>省下2</t>
    </r>
    <r>
      <rPr>
        <sz val="10"/>
        <rFont val="宋体"/>
        <charset val="134"/>
      </rPr>
      <t>021年省级建设中医药强省专项补助资金的通知</t>
    </r>
  </si>
  <si>
    <r>
      <rPr>
        <sz val="10"/>
        <rFont val="宋体"/>
        <charset val="134"/>
      </rPr>
      <t>2</t>
    </r>
    <r>
      <rPr>
        <sz val="10"/>
        <rFont val="宋体"/>
        <charset val="134"/>
      </rPr>
      <t>021.7.5</t>
    </r>
  </si>
  <si>
    <t>晋财社（2021）95号</t>
  </si>
  <si>
    <t>节能环保</t>
  </si>
  <si>
    <t>2110401</t>
  </si>
  <si>
    <t>2021年重点区域生态保护和修复专项中央基建</t>
  </si>
  <si>
    <t>晋财建（2021）86号</t>
  </si>
  <si>
    <t>林业局</t>
  </si>
  <si>
    <t>省下2021年中央财政农村环境整治专项资金</t>
  </si>
  <si>
    <t>2021.8.25</t>
  </si>
  <si>
    <t>晋财资环（2021）35号</t>
  </si>
  <si>
    <t>环保局</t>
  </si>
  <si>
    <t>2110301</t>
  </si>
  <si>
    <t>市下2021年中央财政大气（第二批）污染防治专项资金的通知</t>
  </si>
  <si>
    <t>2021.11.29</t>
  </si>
  <si>
    <t>忻财资环（2021）118号</t>
  </si>
  <si>
    <r>
      <rPr>
        <sz val="10"/>
        <rFont val="宋体"/>
        <charset val="134"/>
      </rPr>
      <t>2</t>
    </r>
    <r>
      <rPr>
        <sz val="10"/>
        <rFont val="宋体"/>
        <charset val="134"/>
      </rPr>
      <t>110301</t>
    </r>
  </si>
  <si>
    <r>
      <rPr>
        <sz val="10"/>
        <rFont val="宋体"/>
        <charset val="134"/>
      </rPr>
      <t>市下2</t>
    </r>
    <r>
      <rPr>
        <sz val="10"/>
        <rFont val="宋体"/>
        <charset val="134"/>
      </rPr>
      <t>021年度中央大气污染防治专项资金</t>
    </r>
  </si>
  <si>
    <r>
      <rPr>
        <sz val="10"/>
        <rFont val="宋体"/>
        <charset val="134"/>
      </rPr>
      <t>2</t>
    </r>
    <r>
      <rPr>
        <sz val="10"/>
        <rFont val="宋体"/>
        <charset val="134"/>
      </rPr>
      <t>021.5.31</t>
    </r>
  </si>
  <si>
    <t>忻财资环（2021）53号</t>
  </si>
  <si>
    <t>市下2021年冬季清洁取暖第一批补助资金</t>
  </si>
  <si>
    <t>2021.8.31</t>
  </si>
  <si>
    <t>忻财资环（2021）87号</t>
  </si>
  <si>
    <t>城乡社区事务</t>
  </si>
  <si>
    <t>省下2021年城镇建设与发展专项资金</t>
  </si>
  <si>
    <t>2021.4.12</t>
  </si>
  <si>
    <t>晋财建二（2021）38号</t>
  </si>
  <si>
    <t>住建局</t>
  </si>
  <si>
    <t>省下建制镇生活污水处理设施建设省级财政补助资金预算</t>
  </si>
  <si>
    <t>2021.4.21</t>
  </si>
  <si>
    <t>晋财建二（2021）45号</t>
  </si>
  <si>
    <t>市下2021年第二批城镇建设与发展专项资金预算通知</t>
  </si>
  <si>
    <t>忻财资环（2021）138号</t>
  </si>
  <si>
    <t>农林水事务</t>
  </si>
  <si>
    <t xml:space="preserve">   农业</t>
  </si>
  <si>
    <r>
      <rPr>
        <sz val="10"/>
        <rFont val="宋体"/>
        <charset val="134"/>
      </rPr>
      <t>省下2</t>
    </r>
    <r>
      <rPr>
        <sz val="10"/>
        <rFont val="宋体"/>
        <charset val="134"/>
      </rPr>
      <t>021年中央土地指标跨省域调剂收入安排的支出预算</t>
    </r>
  </si>
  <si>
    <r>
      <rPr>
        <sz val="10"/>
        <rFont val="宋体"/>
        <charset val="134"/>
      </rPr>
      <t>2</t>
    </r>
    <r>
      <rPr>
        <sz val="10"/>
        <rFont val="宋体"/>
        <charset val="134"/>
      </rPr>
      <t>021.7.30</t>
    </r>
  </si>
  <si>
    <t>晋财农（2021）80号</t>
  </si>
  <si>
    <t>农业农村局</t>
  </si>
  <si>
    <t xml:space="preserve">   林业</t>
  </si>
  <si>
    <t xml:space="preserve">   水利</t>
  </si>
  <si>
    <t xml:space="preserve">   扶贫</t>
  </si>
  <si>
    <t>省下2021年省级以工代赈资金预算指标</t>
  </si>
  <si>
    <t>2021.6.11</t>
  </si>
  <si>
    <t>晋财建（2021）15号</t>
  </si>
  <si>
    <t>乡村振兴局</t>
  </si>
  <si>
    <t xml:space="preserve">   农业综合开发</t>
  </si>
  <si>
    <t xml:space="preserve">   农业综合改革</t>
  </si>
  <si>
    <t>省提前下达2021年农村综合改革转移支付</t>
  </si>
  <si>
    <t>晋财农（2020）143号</t>
  </si>
  <si>
    <r>
      <rPr>
        <sz val="10"/>
        <rFont val="宋体"/>
        <charset val="134"/>
      </rPr>
      <t>2</t>
    </r>
    <r>
      <rPr>
        <sz val="10"/>
        <rFont val="宋体"/>
        <charset val="134"/>
      </rPr>
      <t>130701</t>
    </r>
  </si>
  <si>
    <r>
      <rPr>
        <sz val="10"/>
        <rFont val="宋体"/>
        <charset val="134"/>
      </rPr>
      <t>省下2</t>
    </r>
    <r>
      <rPr>
        <sz val="10"/>
        <rFont val="宋体"/>
        <charset val="134"/>
      </rPr>
      <t>021年中央第二批农村综合改革转移支付</t>
    </r>
  </si>
  <si>
    <t>晋财农（2021）79号</t>
  </si>
  <si>
    <t xml:space="preserve">  普惠金融发展支出</t>
  </si>
  <si>
    <t xml:space="preserve">   其他农林水事务支出</t>
  </si>
  <si>
    <t xml:space="preserve">   交通运输</t>
  </si>
  <si>
    <t>省下2021年交通运输领域项目资金（第七批）支出预算</t>
  </si>
  <si>
    <r>
      <rPr>
        <sz val="10"/>
        <rFont val="宋体"/>
        <charset val="134"/>
      </rPr>
      <t>2</t>
    </r>
    <r>
      <rPr>
        <sz val="10"/>
        <rFont val="宋体"/>
        <charset val="134"/>
      </rPr>
      <t>021.7.6</t>
    </r>
  </si>
  <si>
    <t>晋财建（2021）33号</t>
  </si>
  <si>
    <t>交通运输局</t>
  </si>
  <si>
    <r>
      <rPr>
        <sz val="10"/>
        <rFont val="宋体"/>
        <charset val="134"/>
      </rPr>
      <t>2</t>
    </r>
    <r>
      <rPr>
        <sz val="10"/>
        <rFont val="宋体"/>
        <charset val="134"/>
      </rPr>
      <t>021年“一灯一带”工程建设补助支出预算</t>
    </r>
  </si>
  <si>
    <t>省下2021年交通运输领域项目资金（第三批）支出预算（日常养护）</t>
  </si>
  <si>
    <r>
      <rPr>
        <sz val="10"/>
        <rFont val="宋体"/>
        <charset val="134"/>
      </rPr>
      <t>2</t>
    </r>
    <r>
      <rPr>
        <sz val="10"/>
        <rFont val="宋体"/>
        <charset val="134"/>
      </rPr>
      <t>021.4.7</t>
    </r>
  </si>
  <si>
    <t>晋财建一（2021）36号</t>
  </si>
  <si>
    <t>省下2021年交通运输领域项目资金（第四批）支出预算</t>
  </si>
  <si>
    <r>
      <rPr>
        <sz val="10"/>
        <rFont val="宋体"/>
        <charset val="134"/>
      </rPr>
      <t>2</t>
    </r>
    <r>
      <rPr>
        <sz val="10"/>
        <rFont val="宋体"/>
        <charset val="134"/>
      </rPr>
      <t>021.4.14</t>
    </r>
  </si>
  <si>
    <t>晋财建一（2021）42号</t>
  </si>
  <si>
    <t xml:space="preserve">    资源勘探电力信息等事务</t>
  </si>
  <si>
    <t xml:space="preserve">    商业服务业等事务</t>
  </si>
  <si>
    <t>2160299</t>
  </si>
  <si>
    <t>市下2020年新入统服务企业奖励经费的通知</t>
  </si>
  <si>
    <t>2021.9.30</t>
  </si>
  <si>
    <t>忻财行（2021）78号</t>
  </si>
  <si>
    <t>统计局</t>
  </si>
  <si>
    <t>省下2021年省级招商展会内外贸发展专项资金（第一批）</t>
  </si>
  <si>
    <t>2021.4.24</t>
  </si>
  <si>
    <t>晋财建二（2021）54号</t>
  </si>
  <si>
    <t>商务局</t>
  </si>
  <si>
    <t>省下2020年新入统服务企业奖励经费</t>
  </si>
  <si>
    <t>2021.7.13</t>
  </si>
  <si>
    <t>晋财行（2021）107号</t>
  </si>
  <si>
    <t xml:space="preserve">    国土资源气象等事务</t>
  </si>
  <si>
    <t xml:space="preserve">    住房保障支出</t>
  </si>
  <si>
    <t>省下采煤沉陷区综合治理搬迁安置项目补助资金</t>
  </si>
  <si>
    <t>晋财建（2021）73号</t>
  </si>
  <si>
    <t xml:space="preserve">   粮油物资储备支出</t>
  </si>
  <si>
    <t>省下达2020-2021年度省级猪肉储备费用补贴预算的通知</t>
  </si>
  <si>
    <t>2021.3.3</t>
  </si>
  <si>
    <t>晋财建二（2021）18号</t>
  </si>
  <si>
    <t>发改局</t>
  </si>
  <si>
    <t xml:space="preserve">   国有资本经营预算支出</t>
  </si>
  <si>
    <r>
      <rPr>
        <sz val="9"/>
        <rFont val="宋体"/>
        <charset val="134"/>
      </rPr>
      <t>市拨付2</t>
    </r>
    <r>
      <rPr>
        <sz val="9"/>
        <rFont val="宋体"/>
        <charset val="134"/>
      </rPr>
      <t>021年中央企业及原中央下放企业退休人员社会化管理补助资金</t>
    </r>
  </si>
  <si>
    <r>
      <rPr>
        <sz val="9"/>
        <rFont val="宋体"/>
        <charset val="134"/>
      </rPr>
      <t>2</t>
    </r>
    <r>
      <rPr>
        <sz val="9"/>
        <rFont val="宋体"/>
        <charset val="134"/>
      </rPr>
      <t>021.8.5</t>
    </r>
  </si>
  <si>
    <t>忻财资（2021)14号</t>
  </si>
  <si>
    <t>工信局</t>
  </si>
  <si>
    <t xml:space="preserve">    灾害防治及应急管理支出</t>
  </si>
  <si>
    <t>省预拨2021年因灾受损农房修缮重建补助资金的通知</t>
  </si>
  <si>
    <t>2021.10.22</t>
  </si>
  <si>
    <t>晋财建（2021）112号</t>
  </si>
  <si>
    <t>省下2021年省级洪涝灾害救灾资金（第二批）的通知</t>
  </si>
  <si>
    <t>2021.7.26</t>
  </si>
  <si>
    <t>晋财建（2021）49号</t>
  </si>
  <si>
    <t>应急管理局</t>
  </si>
  <si>
    <t>省下2021年中央自然灾害体系建设补助资金（全国自然灾害综合风险普查试点经费）</t>
  </si>
  <si>
    <t>2021.9.18</t>
  </si>
  <si>
    <t>晋财建（2021）93号</t>
  </si>
  <si>
    <t>市预拨2021年因灾受损农房修缮重建市级补助资金的通知</t>
  </si>
  <si>
    <t>2021.11.3</t>
  </si>
  <si>
    <t>忻财建（2021）91号</t>
  </si>
  <si>
    <t>关于清算2021年因灾受损农房修缮重建市级补助资金的通知</t>
  </si>
  <si>
    <t>2021.12.31</t>
  </si>
  <si>
    <t>忻财建〔2021〕124号</t>
  </si>
  <si>
    <t xml:space="preserve">    其他支出</t>
  </si>
  <si>
    <t>省下清算2018年连续两年在规及2020年首次入规“小升规”工业企业奖补资金</t>
  </si>
  <si>
    <t>2021.6.7</t>
  </si>
  <si>
    <t>晋财建（2021）5号</t>
  </si>
  <si>
    <t>省提前下达2021年省级中小企业发展专项资金</t>
  </si>
  <si>
    <t>晋财建一（2020）267号</t>
  </si>
  <si>
    <t>省提前下达2021年困难职工帮扶省财政配套资金</t>
  </si>
  <si>
    <t>晋财建一(2020)273号</t>
  </si>
  <si>
    <t>总工会</t>
  </si>
  <si>
    <t>省下省级基本建设和中央基本建设省级配套支出预算（拨款）</t>
  </si>
  <si>
    <t>晋财建一（2021）13号</t>
  </si>
  <si>
    <t>教育局</t>
  </si>
  <si>
    <t>市下2020年度忻州市安全生产工作奖励资金</t>
  </si>
  <si>
    <t>2021.6.1</t>
  </si>
  <si>
    <t>忻财建（2021）34号</t>
  </si>
  <si>
    <t>政府办5、消防救援大队1</t>
  </si>
  <si>
    <t>市下省级基本建设和中央基本建设省级配套支出预算指标</t>
  </si>
  <si>
    <t>2021.4.2</t>
  </si>
  <si>
    <t>忻财建（2021）22号</t>
  </si>
  <si>
    <t>市下全市脱贫攻坚先进个人奖励资金</t>
  </si>
  <si>
    <t>2021.8.19</t>
  </si>
  <si>
    <t>忻财农（2021）51号</t>
  </si>
  <si>
    <t>扶贫办</t>
  </si>
  <si>
    <t>市下2020年度目标责任考核奖励奖金的通知</t>
  </si>
  <si>
    <t>2021.9.22</t>
  </si>
  <si>
    <t>忻财预（2021）36号</t>
  </si>
  <si>
    <t>市下2021年建设项目前期工作省级基本建设投资资金</t>
  </si>
  <si>
    <t>2021.12.3</t>
  </si>
  <si>
    <t>忻财建（2021）106号</t>
  </si>
  <si>
    <t>现代产业园区</t>
  </si>
  <si>
    <t>市下2020年度省级“专精特新”、2019年度规范化股份制改造、2020年度首次入规“小升规”及2018年连续两年在规企业市级奖励资金</t>
  </si>
  <si>
    <t>2021.9.26</t>
  </si>
  <si>
    <t>忻财建（2021）73号</t>
  </si>
  <si>
    <t xml:space="preserve">    转移性支出</t>
  </si>
  <si>
    <t xml:space="preserve">   政府性基金</t>
  </si>
  <si>
    <t>2020年国家旅游发展基金补助地方项目资金预算调整的通知</t>
  </si>
  <si>
    <t>晋财文（2021）89号</t>
  </si>
  <si>
    <t>市下2020年国家旅游发展基金补助地方项目资金预算调整的通知</t>
  </si>
  <si>
    <t>2021.12.22</t>
  </si>
  <si>
    <t>忻财教（2021）127号</t>
  </si>
  <si>
    <t>省提前下达2021年中央水库移民扶持基金预算指标的通知</t>
  </si>
  <si>
    <t>2020.12.1</t>
  </si>
  <si>
    <t>晋财农（2020）131号</t>
  </si>
  <si>
    <t>水利局</t>
  </si>
  <si>
    <t>下达2021年第二批农业土地开发资金预算的通知</t>
  </si>
  <si>
    <t>晋财资环(2021)138号</t>
  </si>
  <si>
    <t>省提前下达2021年省级水利转移支付资金（基金）预算指标</t>
  </si>
  <si>
    <t>晋财农（2020）157号</t>
  </si>
  <si>
    <t>提前下达2021年中央专项彩票公益金支持乡村学校少年宫项目预算</t>
  </si>
  <si>
    <t>晋财教（2020）185号</t>
  </si>
  <si>
    <t>省下2021年中央专项彩票公益金支持乡村学校少年宫项目资金</t>
  </si>
  <si>
    <t>2021.2.7</t>
  </si>
  <si>
    <t>晋财教（2021）3号</t>
  </si>
  <si>
    <t>省下2021年中央专项彩票公益金支持残疾人事业发展补助资金</t>
  </si>
  <si>
    <t>2021.7.22</t>
  </si>
  <si>
    <t>晋财社（2021）102号</t>
  </si>
  <si>
    <t>残联</t>
  </si>
  <si>
    <t>省下达2020年中央专项彩票公益金支持残疾人事业发展补助资金</t>
  </si>
  <si>
    <t>2021.1.29</t>
  </si>
  <si>
    <t>晋财社（2021）7号</t>
  </si>
  <si>
    <t>省提前下达2021年省级彩票公益金资助残疾人事业项目预算</t>
  </si>
  <si>
    <t>晋财综（2020）61号</t>
  </si>
  <si>
    <r>
      <rPr>
        <sz val="9"/>
        <rFont val="宋体"/>
        <charset val="134"/>
      </rPr>
      <t>省下2</t>
    </r>
    <r>
      <rPr>
        <sz val="9"/>
        <rFont val="宋体"/>
        <charset val="134"/>
      </rPr>
      <t>021年中央专项彩票公益金资助公益文化事业发展项目资金</t>
    </r>
  </si>
  <si>
    <r>
      <rPr>
        <sz val="9"/>
        <rFont val="宋体"/>
        <charset val="134"/>
      </rPr>
      <t>2</t>
    </r>
    <r>
      <rPr>
        <sz val="9"/>
        <rFont val="宋体"/>
        <charset val="134"/>
      </rPr>
      <t>021.7.26</t>
    </r>
  </si>
  <si>
    <t>晋财综（2021）43号</t>
  </si>
  <si>
    <t>省下2021年中央专项彩票公益金支持欠发达革命老区乡村振兴项目资金预算</t>
  </si>
  <si>
    <t>2021.7.16</t>
  </si>
  <si>
    <t>晋财农（2021）75号</t>
  </si>
  <si>
    <r>
      <rPr>
        <sz val="10"/>
        <rFont val="宋体"/>
        <charset val="134"/>
      </rPr>
      <t>省下2</t>
    </r>
    <r>
      <rPr>
        <sz val="10"/>
        <rFont val="宋体"/>
        <charset val="134"/>
      </rPr>
      <t>021年中央专项彩票公益金支持城乡居民基本医疗救助资金预算</t>
    </r>
  </si>
  <si>
    <r>
      <rPr>
        <sz val="10"/>
        <rFont val="宋体"/>
        <charset val="134"/>
      </rPr>
      <t>2</t>
    </r>
    <r>
      <rPr>
        <sz val="10"/>
        <rFont val="宋体"/>
        <charset val="134"/>
      </rPr>
      <t>021.8.12</t>
    </r>
  </si>
  <si>
    <t>晋财社（2021）118号</t>
  </si>
  <si>
    <t>医保局</t>
  </si>
  <si>
    <t>省提前下达2021年彩票公益金</t>
  </si>
  <si>
    <t>2020.12.15</t>
  </si>
  <si>
    <t>晋财综（2020）54号</t>
  </si>
  <si>
    <t>忻财综（2021）15号</t>
  </si>
  <si>
    <t>2296002</t>
  </si>
  <si>
    <t>市下2021年困难人生活补贴和重度残疾人护理补贴市级配套资金</t>
  </si>
  <si>
    <t>2021.8.13</t>
  </si>
  <si>
    <t>忻财综（2021）25号</t>
  </si>
  <si>
    <t>市提前下达2021年中央集中彩票公益金支持社会福利事业专项资金预算</t>
  </si>
  <si>
    <t>忻财社（2020）164号</t>
  </si>
  <si>
    <t>市下2021年中央水库移民后期扶持基金预算指标的通知</t>
  </si>
  <si>
    <t>2021.9.29</t>
  </si>
  <si>
    <t>忻财农（2021）61号</t>
  </si>
  <si>
    <t>水利局（移民办）</t>
  </si>
</sst>
</file>

<file path=xl/styles.xml><?xml version="1.0" encoding="utf-8"?>
<styleSheet xmlns="http://schemas.openxmlformats.org/spreadsheetml/2006/main">
  <numFmts count="11">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_ "/>
    <numFmt numFmtId="177" formatCode="0.00_ "/>
    <numFmt numFmtId="178" formatCode="0.0000_);[Red]\(0.0000\)"/>
    <numFmt numFmtId="179" formatCode="\ _ * #,##0.00_ ;_ * \-#,##0.00_ ;_ * &quot;&quot;\ &quot;&quot;??_ ;_ @_ "/>
    <numFmt numFmtId="180" formatCode="yyyy/mm/dd"/>
    <numFmt numFmtId="181" formatCode="0.000000_);[Red]\(0.000000\)"/>
    <numFmt numFmtId="182" formatCode="0.00_);[Red]\(0.00\)"/>
  </numFmts>
  <fonts count="37">
    <font>
      <sz val="11"/>
      <color indexed="8"/>
      <name val="宋体"/>
      <charset val="134"/>
    </font>
    <font>
      <sz val="10"/>
      <name val="宋体"/>
      <charset val="134"/>
    </font>
    <font>
      <sz val="9"/>
      <name val="宋体"/>
      <charset val="134"/>
    </font>
    <font>
      <b/>
      <sz val="20"/>
      <name val="宋体"/>
      <charset val="134"/>
    </font>
    <font>
      <b/>
      <sz val="9"/>
      <name val="宋体"/>
      <charset val="134"/>
    </font>
    <font>
      <b/>
      <sz val="10"/>
      <name val="宋体"/>
      <charset val="134"/>
    </font>
    <font>
      <b/>
      <sz val="11"/>
      <name val="宋体"/>
      <charset val="134"/>
    </font>
    <font>
      <b/>
      <sz val="12"/>
      <name val="宋体"/>
      <charset val="134"/>
    </font>
    <font>
      <u/>
      <sz val="9"/>
      <name val="宋体"/>
      <charset val="134"/>
    </font>
    <font>
      <u/>
      <sz val="10"/>
      <name val="宋体"/>
      <charset val="134"/>
    </font>
    <font>
      <sz val="10"/>
      <color indexed="12"/>
      <name val="宋体"/>
      <charset val="134"/>
    </font>
    <font>
      <sz val="12"/>
      <name val="宋体"/>
      <charset val="134"/>
    </font>
    <font>
      <sz val="10"/>
      <color indexed="8"/>
      <name val="宋体"/>
      <charset val="134"/>
    </font>
    <font>
      <sz val="10"/>
      <name val="宋体"/>
      <charset val="134"/>
    </font>
    <font>
      <sz val="9"/>
      <name val="宋体"/>
      <charset val="134"/>
    </font>
    <font>
      <u/>
      <sz val="9"/>
      <name val="宋体"/>
      <charset val="134"/>
    </font>
    <font>
      <u/>
      <sz val="10"/>
      <color indexed="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2"/>
      <color indexed="12"/>
      <name val="宋体"/>
      <charset val="134"/>
    </font>
    <font>
      <u/>
      <sz val="11"/>
      <color rgb="FF800080"/>
      <name val="宋体"/>
      <charset val="0"/>
      <scheme val="minor"/>
    </font>
    <font>
      <sz val="11"/>
      <color theme="1"/>
      <name val="宋体"/>
      <charset val="134"/>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40">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2"/>
        <bgColor indexed="64"/>
      </patternFill>
    </fill>
    <fill>
      <patternFill patternType="solid">
        <fgColor indexed="9"/>
        <bgColor indexed="64"/>
      </patternFill>
    </fill>
    <fill>
      <patternFill patternType="solid">
        <fgColor indexed="49"/>
        <bgColor indexed="64"/>
      </patternFill>
    </fill>
    <fill>
      <patternFill patternType="solid">
        <fgColor indexed="3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1" fillId="0" borderId="0" applyFont="0" applyFill="0" applyBorder="0" applyAlignment="0" applyProtection="0">
      <alignment vertical="center"/>
    </xf>
    <xf numFmtId="0" fontId="17" fillId="9" borderId="0" applyNumberFormat="0" applyBorder="0" applyAlignment="0" applyProtection="0">
      <alignment vertical="center"/>
    </xf>
    <xf numFmtId="0" fontId="18" fillId="10" borderId="6"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7" fillId="11" borderId="0" applyNumberFormat="0" applyBorder="0" applyAlignment="0" applyProtection="0">
      <alignment vertical="center"/>
    </xf>
    <xf numFmtId="0" fontId="19" fillId="12" borderId="0" applyNumberFormat="0" applyBorder="0" applyAlignment="0" applyProtection="0">
      <alignment vertical="center"/>
    </xf>
    <xf numFmtId="43" fontId="11" fillId="0" borderId="0" applyFont="0" applyFill="0" applyBorder="0" applyAlignment="0" applyProtection="0">
      <alignment vertical="center"/>
    </xf>
    <xf numFmtId="0" fontId="20" fillId="13" borderId="0" applyNumberFormat="0" applyBorder="0" applyAlignment="0" applyProtection="0">
      <alignment vertical="center"/>
    </xf>
    <xf numFmtId="0" fontId="21" fillId="0" borderId="0" applyNumberFormat="0" applyFill="0" applyBorder="0" applyAlignment="0" applyProtection="0">
      <alignment vertical="top"/>
      <protection locked="0"/>
    </xf>
    <xf numFmtId="9" fontId="11" fillId="0" borderId="0" applyFont="0" applyFill="0" applyBorder="0" applyAlignment="0" applyProtection="0">
      <alignment vertical="center"/>
    </xf>
    <xf numFmtId="0" fontId="22" fillId="0" borderId="0" applyNumberFormat="0" applyFill="0" applyBorder="0" applyAlignment="0" applyProtection="0">
      <alignment vertical="center"/>
    </xf>
    <xf numFmtId="0" fontId="23" fillId="14" borderId="7" applyNumberFormat="0" applyFont="0" applyAlignment="0" applyProtection="0">
      <alignment vertical="center"/>
    </xf>
    <xf numFmtId="0" fontId="20" fillId="15"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8" applyNumberFormat="0" applyFill="0" applyAlignment="0" applyProtection="0">
      <alignment vertical="center"/>
    </xf>
    <xf numFmtId="0" fontId="29" fillId="0" borderId="8" applyNumberFormat="0" applyFill="0" applyAlignment="0" applyProtection="0">
      <alignment vertical="center"/>
    </xf>
    <xf numFmtId="0" fontId="20" fillId="16" borderId="0" applyNumberFormat="0" applyBorder="0" applyAlignment="0" applyProtection="0">
      <alignment vertical="center"/>
    </xf>
    <xf numFmtId="0" fontId="24" fillId="0" borderId="9" applyNumberFormat="0" applyFill="0" applyAlignment="0" applyProtection="0">
      <alignment vertical="center"/>
    </xf>
    <xf numFmtId="0" fontId="20" fillId="17" borderId="0" applyNumberFormat="0" applyBorder="0" applyAlignment="0" applyProtection="0">
      <alignment vertical="center"/>
    </xf>
    <xf numFmtId="0" fontId="30" fillId="18" borderId="10" applyNumberFormat="0" applyAlignment="0" applyProtection="0">
      <alignment vertical="center"/>
    </xf>
    <xf numFmtId="0" fontId="31" fillId="18" borderId="6" applyNumberFormat="0" applyAlignment="0" applyProtection="0">
      <alignment vertical="center"/>
    </xf>
    <xf numFmtId="0" fontId="32" fillId="19" borderId="11" applyNumberFormat="0" applyAlignment="0" applyProtection="0">
      <alignment vertical="center"/>
    </xf>
    <xf numFmtId="0" fontId="17" fillId="20" borderId="0" applyNumberFormat="0" applyBorder="0" applyAlignment="0" applyProtection="0">
      <alignment vertical="center"/>
    </xf>
    <xf numFmtId="0" fontId="20" fillId="21" borderId="0" applyNumberFormat="0" applyBorder="0" applyAlignment="0" applyProtection="0">
      <alignment vertical="center"/>
    </xf>
    <xf numFmtId="0" fontId="33" fillId="0" borderId="12" applyNumberFormat="0" applyFill="0" applyAlignment="0" applyProtection="0">
      <alignment vertical="center"/>
    </xf>
    <xf numFmtId="0" fontId="34" fillId="0" borderId="13" applyNumberFormat="0" applyFill="0" applyAlignment="0" applyProtection="0">
      <alignment vertical="center"/>
    </xf>
    <xf numFmtId="0" fontId="35" fillId="22" borderId="0" applyNumberFormat="0" applyBorder="0" applyAlignment="0" applyProtection="0">
      <alignment vertical="center"/>
    </xf>
    <xf numFmtId="0" fontId="36" fillId="23" borderId="0" applyNumberFormat="0" applyBorder="0" applyAlignment="0" applyProtection="0">
      <alignment vertical="center"/>
    </xf>
    <xf numFmtId="0" fontId="17" fillId="24" borderId="0" applyNumberFormat="0" applyBorder="0" applyAlignment="0" applyProtection="0">
      <alignment vertical="center"/>
    </xf>
    <xf numFmtId="0" fontId="20"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20" fillId="30" borderId="0" applyNumberFormat="0" applyBorder="0" applyAlignment="0" applyProtection="0">
      <alignment vertical="center"/>
    </xf>
    <xf numFmtId="0" fontId="20" fillId="31" borderId="0" applyNumberFormat="0" applyBorder="0" applyAlignment="0" applyProtection="0">
      <alignment vertical="center"/>
    </xf>
    <xf numFmtId="0" fontId="17" fillId="32" borderId="0" applyNumberFormat="0" applyBorder="0" applyAlignment="0" applyProtection="0">
      <alignment vertical="center"/>
    </xf>
    <xf numFmtId="0" fontId="17" fillId="33" borderId="0" applyNumberFormat="0" applyBorder="0" applyAlignment="0" applyProtection="0">
      <alignment vertical="center"/>
    </xf>
    <xf numFmtId="0" fontId="20" fillId="34" borderId="0" applyNumberFormat="0" applyBorder="0" applyAlignment="0" applyProtection="0">
      <alignment vertical="center"/>
    </xf>
    <xf numFmtId="0" fontId="17" fillId="35" borderId="0" applyNumberFormat="0" applyBorder="0" applyAlignment="0" applyProtection="0">
      <alignment vertical="center"/>
    </xf>
    <xf numFmtId="0" fontId="20" fillId="36" borderId="0" applyNumberFormat="0" applyBorder="0" applyAlignment="0" applyProtection="0">
      <alignment vertical="center"/>
    </xf>
    <xf numFmtId="0" fontId="20" fillId="37" borderId="0" applyNumberFormat="0" applyBorder="0" applyAlignment="0" applyProtection="0">
      <alignment vertical="center"/>
    </xf>
    <xf numFmtId="0" fontId="17" fillId="38" borderId="0" applyNumberFormat="0" applyBorder="0" applyAlignment="0" applyProtection="0">
      <alignment vertical="center"/>
    </xf>
    <xf numFmtId="0" fontId="20" fillId="39" borderId="0" applyNumberFormat="0" applyBorder="0" applyAlignment="0" applyProtection="0">
      <alignment vertical="center"/>
    </xf>
  </cellStyleXfs>
  <cellXfs count="219">
    <xf numFmtId="0" fontId="0" fillId="0" borderId="0" xfId="0">
      <alignment vertical="center"/>
    </xf>
    <xf numFmtId="0" fontId="0" fillId="0" borderId="0" xfId="0" applyFont="1" applyAlignment="1" applyProtection="1">
      <alignment vertical="center"/>
    </xf>
    <xf numFmtId="0" fontId="0" fillId="0" borderId="0" xfId="0" applyFont="1" applyFill="1" applyAlignment="1">
      <alignment vertical="center"/>
    </xf>
    <xf numFmtId="0" fontId="0" fillId="0" borderId="0" xfId="0" applyFill="1" applyAlignment="1">
      <alignment vertical="center"/>
    </xf>
    <xf numFmtId="0" fontId="0" fillId="2" borderId="0" xfId="0" applyFont="1" applyFill="1" applyAlignment="1">
      <alignment vertical="center"/>
    </xf>
    <xf numFmtId="0" fontId="0" fillId="0" borderId="0" xfId="0" applyAlignment="1">
      <alignment vertical="center"/>
    </xf>
    <xf numFmtId="0" fontId="1"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2"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right" vertical="center"/>
    </xf>
    <xf numFmtId="0" fontId="3" fillId="0" borderId="0" xfId="0" applyFont="1" applyAlignment="1" applyProtection="1">
      <alignment horizontal="center" vertical="center"/>
    </xf>
    <xf numFmtId="0" fontId="4" fillId="0" borderId="0" xfId="0" applyFont="1" applyAlignment="1" applyProtection="1">
      <alignment horizontal="center" vertical="center"/>
    </xf>
    <xf numFmtId="0" fontId="5" fillId="0" borderId="0" xfId="0" applyFont="1" applyAlignment="1" applyProtection="1">
      <alignment horizontal="center" vertical="center"/>
    </xf>
    <xf numFmtId="0" fontId="0" fillId="0" borderId="0" xfId="0" applyFont="1" applyAlignment="1" applyProtection="1">
      <alignment horizontal="center" vertical="center"/>
    </xf>
    <xf numFmtId="0" fontId="0" fillId="0" borderId="0" xfId="0" applyAlignment="1" applyProtection="1">
      <alignment vertical="center"/>
    </xf>
    <xf numFmtId="0" fontId="2" fillId="0" borderId="0" xfId="0" applyFont="1" applyAlignment="1" applyProtection="1">
      <alignment horizontal="center" vertical="center"/>
    </xf>
    <xf numFmtId="0" fontId="1" fillId="0" borderId="0" xfId="0" applyFont="1" applyAlignment="1" applyProtection="1">
      <alignment horizontal="center" vertical="center"/>
    </xf>
    <xf numFmtId="0" fontId="1" fillId="0" borderId="0" xfId="0" applyFont="1" applyAlignment="1" applyProtection="1">
      <alignment horizontal="right" vertical="center"/>
    </xf>
    <xf numFmtId="0" fontId="6" fillId="0" borderId="1"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1"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7" fillId="0" borderId="2" xfId="0" applyFont="1" applyBorder="1" applyAlignment="1" applyProtection="1">
      <alignment horizontal="center" vertical="center" wrapText="1"/>
    </xf>
    <xf numFmtId="0" fontId="7" fillId="0" borderId="2" xfId="0" applyFont="1" applyBorder="1" applyAlignment="1" applyProtection="1">
      <alignment horizontal="right" vertical="center" wrapText="1"/>
    </xf>
    <xf numFmtId="0" fontId="4" fillId="0" borderId="3"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7" fillId="0" borderId="3" xfId="0" applyFont="1" applyBorder="1" applyAlignment="1" applyProtection="1">
      <alignment horizontal="right" vertical="center" wrapText="1"/>
    </xf>
    <xf numFmtId="0" fontId="1" fillId="0" borderId="1" xfId="0" applyFont="1" applyBorder="1" applyAlignment="1" applyProtection="1">
      <alignment horizontal="center" vertical="center"/>
    </xf>
    <xf numFmtId="0" fontId="1" fillId="0" borderId="1" xfId="0" applyFont="1" applyBorder="1" applyAlignment="1" applyProtection="1">
      <alignment vertical="center"/>
    </xf>
    <xf numFmtId="0" fontId="2" fillId="0" borderId="1" xfId="0" applyFont="1" applyBorder="1" applyAlignment="1" applyProtection="1">
      <alignment horizontal="center" vertical="center"/>
    </xf>
    <xf numFmtId="0" fontId="1" fillId="0" borderId="1" xfId="0" applyFont="1" applyBorder="1" applyAlignment="1" applyProtection="1">
      <alignment horizontal="right" vertical="center"/>
    </xf>
    <xf numFmtId="0" fontId="1" fillId="0" borderId="1" xfId="0" applyFont="1" applyBorder="1" applyAlignment="1">
      <alignment horizontal="center" vertical="center"/>
    </xf>
    <xf numFmtId="0" fontId="2" fillId="0" borderId="1" xfId="0" applyFont="1" applyBorder="1" applyAlignment="1">
      <alignment horizontal="center" vertical="center"/>
    </xf>
    <xf numFmtId="177" fontId="1" fillId="0" borderId="1" xfId="0" applyNumberFormat="1" applyFont="1" applyBorder="1" applyAlignment="1">
      <alignment horizontal="center" vertical="center"/>
    </xf>
    <xf numFmtId="176" fontId="1" fillId="0" borderId="1" xfId="0" applyNumberFormat="1" applyFont="1" applyBorder="1" applyAlignment="1">
      <alignment horizontal="right" vertical="center"/>
    </xf>
    <xf numFmtId="0" fontId="1" fillId="2" borderId="1" xfId="0" applyFont="1" applyFill="1" applyBorder="1" applyAlignment="1">
      <alignment horizontal="center" vertical="center"/>
    </xf>
    <xf numFmtId="0" fontId="1" fillId="2" borderId="1" xfId="0" applyFont="1" applyFill="1" applyBorder="1" applyAlignment="1">
      <alignment vertical="center"/>
    </xf>
    <xf numFmtId="0" fontId="2" fillId="2" borderId="1" xfId="0" applyFont="1" applyFill="1" applyBorder="1" applyAlignment="1">
      <alignment horizontal="center" vertical="center"/>
    </xf>
    <xf numFmtId="0" fontId="1" fillId="0" borderId="1" xfId="0" applyFont="1" applyFill="1" applyBorder="1" applyAlignment="1">
      <alignment horizontal="center" vertical="center"/>
    </xf>
    <xf numFmtId="49" fontId="1" fillId="0" borderId="1" xfId="0" applyNumberFormat="1" applyFont="1" applyFill="1" applyBorder="1" applyAlignment="1">
      <alignment vertical="center"/>
    </xf>
    <xf numFmtId="0" fontId="2" fillId="0" borderId="0" xfId="0" applyFont="1" applyAlignment="1">
      <alignment horizontal="center" vertical="center"/>
    </xf>
    <xf numFmtId="49" fontId="1" fillId="0" borderId="1" xfId="10" applyNumberFormat="1" applyFont="1" applyBorder="1" applyAlignment="1" applyProtection="1">
      <alignment horizontal="center" vertical="center"/>
    </xf>
    <xf numFmtId="49" fontId="1" fillId="0" borderId="1" xfId="10" applyNumberFormat="1" applyFont="1" applyFill="1" applyBorder="1" applyAlignment="1" applyProtection="1">
      <alignment horizontal="center" vertical="center"/>
    </xf>
    <xf numFmtId="179" fontId="2" fillId="0" borderId="1" xfId="0" applyNumberFormat="1" applyFont="1" applyFill="1" applyBorder="1" applyAlignment="1">
      <alignment vertical="center"/>
    </xf>
    <xf numFmtId="178" fontId="1" fillId="0" borderId="1" xfId="0" applyNumberFormat="1" applyFont="1" applyFill="1" applyBorder="1" applyAlignment="1">
      <alignment vertical="center"/>
    </xf>
    <xf numFmtId="178" fontId="2" fillId="0" borderId="1" xfId="0" applyNumberFormat="1" applyFont="1" applyFill="1" applyBorder="1" applyAlignment="1">
      <alignment vertical="center"/>
    </xf>
    <xf numFmtId="0" fontId="1" fillId="0" borderId="1" xfId="0" applyFont="1" applyFill="1" applyBorder="1" applyAlignment="1">
      <alignment vertical="center" shrinkToFit="1"/>
    </xf>
    <xf numFmtId="0" fontId="1" fillId="0" borderId="1" xfId="10" applyFont="1" applyBorder="1" applyAlignment="1" applyProtection="1">
      <alignment horizontal="center" vertical="center"/>
    </xf>
    <xf numFmtId="0" fontId="1" fillId="0" borderId="1" xfId="10" applyFont="1" applyFill="1" applyBorder="1" applyAlignment="1" applyProtection="1">
      <alignment horizontal="center" vertical="center"/>
    </xf>
    <xf numFmtId="0" fontId="1" fillId="0" borderId="1" xfId="0" applyFont="1" applyFill="1" applyBorder="1" applyAlignment="1">
      <alignment vertical="center"/>
    </xf>
    <xf numFmtId="0" fontId="1" fillId="0" borderId="0" xfId="0" applyFont="1" applyAlignment="1">
      <alignment horizontal="center" vertical="center"/>
    </xf>
    <xf numFmtId="0" fontId="1" fillId="0" borderId="1" xfId="10" applyFont="1" applyFill="1" applyBorder="1" applyAlignment="1" applyProtection="1">
      <alignment horizontal="center" vertical="center" shrinkToFit="1"/>
    </xf>
    <xf numFmtId="49" fontId="1" fillId="0" borderId="1" xfId="10" applyNumberFormat="1" applyFont="1" applyFill="1" applyBorder="1" applyAlignment="1" applyProtection="1">
      <alignment horizontal="right" vertical="center"/>
    </xf>
    <xf numFmtId="49" fontId="2" fillId="0" borderId="1" xfId="0" applyNumberFormat="1" applyFont="1" applyFill="1" applyBorder="1" applyAlignment="1">
      <alignment vertical="center"/>
    </xf>
    <xf numFmtId="49" fontId="1" fillId="0" borderId="1" xfId="0" applyNumberFormat="1" applyFont="1" applyFill="1" applyBorder="1" applyAlignment="1">
      <alignment horizontal="center" vertical="center"/>
    </xf>
    <xf numFmtId="0" fontId="1" fillId="0" borderId="1" xfId="10" applyFont="1" applyFill="1" applyBorder="1" applyAlignment="1" applyProtection="1">
      <alignment horizontal="right" vertical="center"/>
    </xf>
    <xf numFmtId="180" fontId="1" fillId="0" borderId="1" xfId="0" applyNumberFormat="1" applyFont="1" applyFill="1" applyBorder="1" applyAlignment="1">
      <alignment horizontal="center" vertical="center"/>
    </xf>
    <xf numFmtId="0" fontId="1" fillId="0" borderId="1" xfId="10" applyFont="1" applyFill="1" applyBorder="1" applyAlignment="1" applyProtection="1">
      <alignment horizontal="right" vertical="center" shrinkToFit="1"/>
    </xf>
    <xf numFmtId="0" fontId="2" fillId="0" borderId="1" xfId="10" applyFont="1" applyFill="1" applyBorder="1" applyAlignment="1" applyProtection="1">
      <alignment horizontal="center" vertical="center" shrinkToFit="1"/>
    </xf>
    <xf numFmtId="0" fontId="1" fillId="0" borderId="1" xfId="0" applyNumberFormat="1" applyFont="1" applyFill="1" applyBorder="1" applyAlignment="1">
      <alignment horizontal="center" vertical="center"/>
    </xf>
    <xf numFmtId="49" fontId="2" fillId="0" borderId="1" xfId="0" applyNumberFormat="1" applyFont="1" applyBorder="1" applyAlignment="1">
      <alignment vertical="center"/>
    </xf>
    <xf numFmtId="0" fontId="2" fillId="0" borderId="1" xfId="10" applyFont="1" applyFill="1" applyBorder="1" applyAlignment="1" applyProtection="1">
      <alignment horizontal="center" vertical="center"/>
    </xf>
    <xf numFmtId="49" fontId="1" fillId="0" borderId="1" xfId="0" applyNumberFormat="1" applyFont="1" applyBorder="1" applyAlignment="1">
      <alignment horizontal="center" vertical="center"/>
    </xf>
    <xf numFmtId="0" fontId="1" fillId="2" borderId="1" xfId="0" applyFont="1" applyFill="1" applyBorder="1" applyAlignment="1">
      <alignment vertical="center" shrinkToFit="1"/>
    </xf>
    <xf numFmtId="180" fontId="1" fillId="2" borderId="1" xfId="0" applyNumberFormat="1" applyFont="1" applyFill="1" applyBorder="1" applyAlignment="1">
      <alignment horizontal="center" vertical="center"/>
    </xf>
    <xf numFmtId="0" fontId="2" fillId="2" borderId="1" xfId="0" applyFont="1" applyFill="1" applyBorder="1" applyAlignment="1">
      <alignment horizontal="center" vertical="center" shrinkToFit="1"/>
    </xf>
    <xf numFmtId="0" fontId="1" fillId="2" borderId="1" xfId="0" applyFont="1" applyFill="1" applyBorder="1" applyAlignment="1">
      <alignment horizontal="center" vertical="center" shrinkToFit="1"/>
    </xf>
    <xf numFmtId="177" fontId="1" fillId="2" borderId="1" xfId="0" applyNumberFormat="1" applyFont="1" applyFill="1" applyBorder="1" applyAlignment="1">
      <alignment horizontal="center" vertical="center" shrinkToFit="1"/>
    </xf>
    <xf numFmtId="177" fontId="1" fillId="2" borderId="1" xfId="0" applyNumberFormat="1" applyFont="1" applyFill="1" applyBorder="1" applyAlignment="1">
      <alignment vertical="center"/>
    </xf>
    <xf numFmtId="49" fontId="2" fillId="0" borderId="1" xfId="0" applyNumberFormat="1" applyFont="1" applyFill="1" applyBorder="1" applyAlignment="1">
      <alignment horizontal="center" vertical="center"/>
    </xf>
    <xf numFmtId="0" fontId="0" fillId="0" borderId="1" xfId="10" applyFont="1" applyFill="1" applyBorder="1" applyAlignment="1" applyProtection="1">
      <alignment horizontal="center" vertical="center" shrinkToFit="1"/>
    </xf>
    <xf numFmtId="14" fontId="1" fillId="2" borderId="1" xfId="0" applyNumberFormat="1" applyFont="1" applyFill="1" applyBorder="1" applyAlignment="1">
      <alignment horizontal="center" vertical="center"/>
    </xf>
    <xf numFmtId="14" fontId="1" fillId="0" borderId="1" xfId="0" applyNumberFormat="1" applyFont="1" applyFill="1" applyBorder="1" applyAlignment="1">
      <alignment horizontal="center" vertical="center"/>
    </xf>
    <xf numFmtId="0" fontId="8" fillId="0" borderId="1" xfId="10" applyFont="1" applyFill="1" applyBorder="1" applyAlignment="1" applyProtection="1">
      <alignment horizontal="center" vertical="center" shrinkToFit="1"/>
    </xf>
    <xf numFmtId="0" fontId="9" fillId="0" borderId="1" xfId="10" applyFont="1" applyFill="1" applyBorder="1" applyAlignment="1" applyProtection="1">
      <alignment horizontal="center" vertical="center" shrinkToFit="1"/>
    </xf>
    <xf numFmtId="0" fontId="2" fillId="0" borderId="1" xfId="0" applyFont="1" applyFill="1" applyBorder="1" applyAlignment="1">
      <alignment horizontal="center" vertical="center" shrinkToFit="1"/>
    </xf>
    <xf numFmtId="0" fontId="1" fillId="0" borderId="1" xfId="0" applyFont="1" applyFill="1" applyBorder="1" applyAlignment="1">
      <alignment horizontal="center" vertical="center" shrinkToFit="1"/>
    </xf>
    <xf numFmtId="0" fontId="1" fillId="0" borderId="1" xfId="0" applyFont="1" applyFill="1" applyBorder="1" applyAlignment="1">
      <alignment horizontal="right" vertical="center" shrinkToFit="1"/>
    </xf>
    <xf numFmtId="0" fontId="10" fillId="0" borderId="1" xfId="10" applyFont="1" applyFill="1" applyBorder="1" applyAlignment="1" applyProtection="1">
      <alignment horizontal="center" vertical="center" shrinkToFit="1"/>
    </xf>
    <xf numFmtId="49" fontId="2" fillId="0" borderId="1" xfId="10" applyNumberFormat="1" applyFont="1" applyFill="1" applyBorder="1" applyAlignment="1" applyProtection="1">
      <alignment horizontal="center" vertical="center"/>
    </xf>
    <xf numFmtId="0" fontId="10" fillId="0" borderId="1" xfId="10" applyFont="1" applyFill="1" applyBorder="1" applyAlignment="1" applyProtection="1">
      <alignment horizontal="center" vertical="center"/>
    </xf>
    <xf numFmtId="0" fontId="1" fillId="0" borderId="1" xfId="0" applyFont="1" applyBorder="1" applyAlignment="1">
      <alignment vertical="center" shrinkToFit="1"/>
    </xf>
    <xf numFmtId="0" fontId="8" fillId="2" borderId="1" xfId="10" applyFont="1" applyFill="1" applyBorder="1" applyAlignment="1" applyProtection="1">
      <alignment horizontal="center" vertical="center" shrinkToFit="1"/>
    </xf>
    <xf numFmtId="0" fontId="9" fillId="2" borderId="1" xfId="10" applyFont="1" applyFill="1" applyBorder="1" applyAlignment="1" applyProtection="1">
      <alignment horizontal="center" vertical="center" shrinkToFit="1"/>
    </xf>
    <xf numFmtId="0" fontId="1" fillId="2" borderId="1" xfId="10" applyFont="1" applyFill="1" applyBorder="1" applyAlignment="1" applyProtection="1">
      <alignment horizontal="center" vertical="center" shrinkToFit="1"/>
    </xf>
    <xf numFmtId="49" fontId="9" fillId="0" borderId="1" xfId="10" applyNumberFormat="1" applyFont="1" applyFill="1" applyBorder="1" applyAlignment="1" applyProtection="1">
      <alignment horizontal="center" vertical="center"/>
    </xf>
    <xf numFmtId="0" fontId="1" fillId="0" borderId="1" xfId="10" applyNumberFormat="1" applyFont="1" applyFill="1" applyBorder="1" applyAlignment="1" applyProtection="1">
      <alignment horizontal="right" vertical="center"/>
    </xf>
    <xf numFmtId="0" fontId="1" fillId="2" borderId="1" xfId="0" applyFont="1" applyFill="1" applyBorder="1" applyAlignment="1">
      <alignment horizontal="right" vertical="center" shrinkToFit="1"/>
    </xf>
    <xf numFmtId="49" fontId="1" fillId="0" borderId="1" xfId="0" applyNumberFormat="1" applyFont="1" applyBorder="1" applyAlignment="1">
      <alignment vertical="center"/>
    </xf>
    <xf numFmtId="0" fontId="0" fillId="0" borderId="0" xfId="0" applyFont="1" applyFill="1" applyAlignment="1" applyProtection="1">
      <alignment vertical="center"/>
    </xf>
    <xf numFmtId="0" fontId="0" fillId="3" borderId="0" xfId="0" applyFont="1" applyFill="1" applyBorder="1" applyAlignment="1" applyProtection="1">
      <alignment horizontal="right" vertical="center"/>
    </xf>
    <xf numFmtId="31" fontId="1" fillId="0" borderId="0" xfId="0" applyNumberFormat="1" applyFont="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4" borderId="2" xfId="0" applyFont="1" applyFill="1" applyBorder="1" applyAlignment="1" applyProtection="1">
      <alignment horizontal="center" vertical="center" wrapText="1"/>
    </xf>
    <xf numFmtId="0" fontId="7" fillId="5" borderId="2" xfId="0" applyFont="1" applyFill="1" applyBorder="1" applyAlignment="1" applyProtection="1">
      <alignment horizontal="center" vertical="center" wrapText="1"/>
    </xf>
    <xf numFmtId="0" fontId="5" fillId="0" borderId="1" xfId="0" applyFont="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4" borderId="3" xfId="0" applyFont="1" applyFill="1" applyBorder="1" applyAlignment="1" applyProtection="1">
      <alignment horizontal="center" vertical="center" wrapText="1"/>
    </xf>
    <xf numFmtId="0" fontId="7" fillId="5" borderId="3" xfId="0" applyFont="1" applyFill="1" applyBorder="1" applyAlignment="1" applyProtection="1">
      <alignment horizontal="center" vertical="center" wrapText="1"/>
    </xf>
    <xf numFmtId="181" fontId="2" fillId="0" borderId="3" xfId="0" applyNumberFormat="1" applyFont="1" applyFill="1" applyBorder="1" applyAlignment="1">
      <alignment vertical="center"/>
    </xf>
    <xf numFmtId="0" fontId="11" fillId="0" borderId="1" xfId="0" applyFont="1" applyFill="1" applyBorder="1" applyAlignment="1">
      <alignment vertical="center"/>
    </xf>
    <xf numFmtId="178" fontId="11" fillId="0" borderId="1" xfId="0" applyNumberFormat="1" applyFont="1" applyFill="1" applyBorder="1" applyAlignment="1">
      <alignment vertical="center"/>
    </xf>
    <xf numFmtId="182" fontId="11" fillId="0" borderId="3" xfId="0" applyNumberFormat="1" applyFont="1" applyFill="1" applyBorder="1" applyAlignment="1">
      <alignment vertical="center"/>
    </xf>
    <xf numFmtId="179" fontId="1" fillId="0" borderId="1" xfId="0" applyNumberFormat="1" applyFont="1" applyFill="1" applyBorder="1" applyAlignment="1">
      <alignment vertical="center"/>
    </xf>
    <xf numFmtId="182" fontId="1" fillId="0" borderId="1" xfId="0" applyNumberFormat="1" applyFont="1" applyFill="1" applyBorder="1" applyAlignment="1">
      <alignment vertical="center"/>
    </xf>
    <xf numFmtId="0" fontId="8" fillId="0" borderId="0" xfId="10" applyFont="1" applyAlignment="1" applyProtection="1">
      <alignment horizontal="center" vertical="center"/>
    </xf>
    <xf numFmtId="0" fontId="0" fillId="0" borderId="1" xfId="10" applyFont="1" applyFill="1" applyBorder="1" applyAlignment="1" applyProtection="1">
      <alignment horizontal="right" vertical="center" shrinkToFit="1"/>
    </xf>
    <xf numFmtId="49" fontId="1" fillId="0" borderId="1" xfId="0" applyNumberFormat="1" applyFont="1" applyFill="1" applyBorder="1" applyAlignment="1">
      <alignment horizontal="left" vertical="center"/>
    </xf>
    <xf numFmtId="182" fontId="1" fillId="0" borderId="1" xfId="10" applyNumberFormat="1" applyFont="1" applyFill="1" applyBorder="1" applyAlignment="1" applyProtection="1">
      <alignment horizontal="right" vertical="center"/>
    </xf>
    <xf numFmtId="182" fontId="1" fillId="0" borderId="1" xfId="0" applyNumberFormat="1" applyFont="1" applyFill="1" applyBorder="1" applyAlignment="1">
      <alignment horizontal="right" vertical="center" shrinkToFit="1"/>
    </xf>
    <xf numFmtId="0" fontId="1" fillId="6" borderId="1" xfId="0" applyFont="1" applyFill="1" applyBorder="1" applyAlignment="1">
      <alignment horizontal="center" vertical="center"/>
    </xf>
    <xf numFmtId="0" fontId="1" fillId="6" borderId="1" xfId="0" applyFont="1" applyFill="1" applyBorder="1" applyAlignment="1">
      <alignment vertical="center" shrinkToFit="1"/>
    </xf>
    <xf numFmtId="180" fontId="1" fillId="6" borderId="1" xfId="0" applyNumberFormat="1" applyFont="1" applyFill="1" applyBorder="1" applyAlignment="1">
      <alignment horizontal="center" vertical="center"/>
    </xf>
    <xf numFmtId="0" fontId="2" fillId="6" borderId="1" xfId="0" applyFont="1" applyFill="1" applyBorder="1" applyAlignment="1">
      <alignment horizontal="center" vertical="center" shrinkToFit="1"/>
    </xf>
    <xf numFmtId="0" fontId="1" fillId="6" borderId="1" xfId="0" applyFont="1" applyFill="1" applyBorder="1" applyAlignment="1">
      <alignment horizontal="center" vertical="center" shrinkToFit="1"/>
    </xf>
    <xf numFmtId="0" fontId="1" fillId="6" borderId="1" xfId="0" applyFont="1" applyFill="1" applyBorder="1" applyAlignment="1">
      <alignment horizontal="right" vertical="center" shrinkToFit="1"/>
    </xf>
    <xf numFmtId="0" fontId="1" fillId="6" borderId="1" xfId="0" applyFont="1" applyFill="1" applyBorder="1" applyAlignment="1">
      <alignment vertical="center"/>
    </xf>
    <xf numFmtId="0" fontId="8" fillId="0" borderId="1" xfId="10" applyFont="1" applyFill="1" applyBorder="1" applyAlignment="1" applyProtection="1">
      <alignment horizontal="center" vertical="center"/>
    </xf>
    <xf numFmtId="0" fontId="9" fillId="0" borderId="1" xfId="10" applyFont="1" applyFill="1" applyBorder="1" applyAlignment="1" applyProtection="1">
      <alignment horizontal="center" vertical="center"/>
    </xf>
    <xf numFmtId="0" fontId="1" fillId="7" borderId="1" xfId="0" applyFont="1" applyFill="1" applyBorder="1" applyAlignment="1">
      <alignment horizontal="center" vertical="center"/>
    </xf>
    <xf numFmtId="0" fontId="1" fillId="7" borderId="1" xfId="0" applyFont="1" applyFill="1" applyBorder="1" applyAlignment="1">
      <alignment vertical="center" shrinkToFit="1"/>
    </xf>
    <xf numFmtId="180" fontId="1" fillId="7" borderId="1" xfId="0" applyNumberFormat="1" applyFont="1" applyFill="1" applyBorder="1" applyAlignment="1">
      <alignment horizontal="center" vertical="center"/>
    </xf>
    <xf numFmtId="0" fontId="8" fillId="7" borderId="1" xfId="10" applyFont="1" applyFill="1" applyBorder="1" applyAlignment="1" applyProtection="1">
      <alignment horizontal="center" vertical="center" shrinkToFit="1"/>
    </xf>
    <xf numFmtId="0" fontId="9" fillId="7" borderId="1" xfId="10" applyFont="1" applyFill="1" applyBorder="1" applyAlignment="1" applyProtection="1">
      <alignment horizontal="center" vertical="center" shrinkToFit="1"/>
    </xf>
    <xf numFmtId="0" fontId="1" fillId="7" borderId="1" xfId="10" applyFont="1" applyFill="1" applyBorder="1" applyAlignment="1" applyProtection="1">
      <alignment horizontal="center" vertical="center" shrinkToFit="1"/>
    </xf>
    <xf numFmtId="0" fontId="1" fillId="7" borderId="1" xfId="0" applyFont="1" applyFill="1" applyBorder="1" applyAlignment="1">
      <alignment vertical="center"/>
    </xf>
    <xf numFmtId="0" fontId="1" fillId="2" borderId="1" xfId="0" applyFont="1" applyFill="1" applyBorder="1" applyAlignment="1">
      <alignment horizontal="right" vertical="center"/>
    </xf>
    <xf numFmtId="0" fontId="2" fillId="0" borderId="1" xfId="10" applyFont="1" applyBorder="1" applyAlignment="1" applyProtection="1">
      <alignment horizontal="center" vertical="center"/>
    </xf>
    <xf numFmtId="0" fontId="1" fillId="0" borderId="0" xfId="10" applyFont="1" applyAlignment="1" applyProtection="1">
      <alignment horizontal="center" vertical="center"/>
    </xf>
    <xf numFmtId="182" fontId="2" fillId="0" borderId="1" xfId="0" applyNumberFormat="1" applyFont="1" applyFill="1" applyBorder="1" applyAlignment="1">
      <alignment vertical="center"/>
    </xf>
    <xf numFmtId="0" fontId="1" fillId="7" borderId="1" xfId="0" applyFont="1" applyFill="1" applyBorder="1" applyAlignment="1">
      <alignment horizontal="center" vertical="center" shrinkToFit="1"/>
    </xf>
    <xf numFmtId="49" fontId="1" fillId="2" borderId="1" xfId="0" applyNumberFormat="1" applyFont="1" applyFill="1" applyBorder="1" applyAlignment="1">
      <alignment horizontal="right" vertical="center"/>
    </xf>
    <xf numFmtId="0" fontId="12" fillId="0" borderId="1" xfId="10" applyFont="1" applyFill="1" applyBorder="1" applyAlignment="1" applyProtection="1">
      <alignment horizontal="center" vertical="center" shrinkToFit="1"/>
    </xf>
    <xf numFmtId="0" fontId="1" fillId="0" borderId="1" xfId="10" applyNumberFormat="1" applyFont="1" applyFill="1" applyBorder="1" applyAlignment="1" applyProtection="1">
      <alignment horizontal="right" vertical="center" shrinkToFit="1"/>
    </xf>
    <xf numFmtId="49" fontId="1" fillId="0" borderId="4" xfId="0" applyNumberFormat="1" applyFont="1" applyFill="1" applyBorder="1" applyAlignment="1">
      <alignment vertical="center"/>
    </xf>
    <xf numFmtId="0" fontId="8" fillId="0" borderId="1" xfId="10" applyFont="1" applyBorder="1" applyAlignment="1" applyProtection="1">
      <alignment horizontal="center" vertical="center"/>
    </xf>
    <xf numFmtId="0" fontId="9" fillId="0" borderId="1" xfId="10" applyFont="1" applyBorder="1" applyAlignment="1" applyProtection="1">
      <alignment horizontal="center" vertical="center"/>
    </xf>
    <xf numFmtId="0" fontId="9" fillId="0" borderId="5" xfId="10" applyFont="1" applyFill="1" applyBorder="1" applyAlignment="1" applyProtection="1">
      <alignment horizontal="center" vertical="center"/>
    </xf>
    <xf numFmtId="0" fontId="1" fillId="0" borderId="1" xfId="0" applyFont="1" applyFill="1" applyBorder="1" applyAlignment="1">
      <alignment horizontal="right" vertical="center"/>
    </xf>
    <xf numFmtId="0" fontId="2" fillId="0" borderId="0" xfId="0" applyFont="1" applyFill="1" applyAlignment="1">
      <alignment horizontal="center" vertical="center"/>
    </xf>
    <xf numFmtId="0" fontId="1" fillId="0" borderId="4" xfId="0" applyFont="1" applyFill="1" applyBorder="1" applyAlignment="1">
      <alignment horizontal="center" vertical="center"/>
    </xf>
    <xf numFmtId="0" fontId="1" fillId="2" borderId="4" xfId="0" applyFont="1" applyFill="1" applyBorder="1" applyAlignment="1">
      <alignment horizontal="center" vertical="center"/>
    </xf>
    <xf numFmtId="0" fontId="2"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1" fillId="0" borderId="1" xfId="0" applyFont="1" applyFill="1" applyBorder="1" applyAlignment="1">
      <alignment horizontal="left" vertical="center"/>
    </xf>
    <xf numFmtId="49" fontId="2" fillId="0" borderId="1" xfId="10" applyNumberFormat="1" applyFont="1" applyBorder="1" applyAlignment="1" applyProtection="1">
      <alignment horizontal="center" vertical="center"/>
    </xf>
    <xf numFmtId="49" fontId="1" fillId="0" borderId="1" xfId="10" applyNumberFormat="1" applyFont="1" applyBorder="1" applyAlignment="1" applyProtection="1">
      <alignment horizontal="right" vertical="center"/>
    </xf>
    <xf numFmtId="0" fontId="1" fillId="0" borderId="1" xfId="10" applyFont="1" applyBorder="1" applyAlignment="1" applyProtection="1">
      <alignment horizontal="right" vertical="center"/>
    </xf>
    <xf numFmtId="0" fontId="2" fillId="2" borderId="1" xfId="10" applyFont="1" applyFill="1" applyBorder="1" applyAlignment="1" applyProtection="1">
      <alignment horizontal="center" vertical="center" shrinkToFit="1"/>
    </xf>
    <xf numFmtId="0" fontId="1" fillId="2" borderId="1" xfId="10" applyFont="1" applyFill="1" applyBorder="1" applyAlignment="1" applyProtection="1">
      <alignment horizontal="right" vertical="center" shrinkToFit="1"/>
    </xf>
    <xf numFmtId="0" fontId="2" fillId="2" borderId="1" xfId="10" applyFont="1" applyFill="1" applyBorder="1" applyAlignment="1" applyProtection="1">
      <alignment horizontal="center" vertical="center"/>
    </xf>
    <xf numFmtId="0" fontId="9" fillId="2" borderId="1" xfId="10" applyFont="1" applyFill="1" applyBorder="1" applyAlignment="1" applyProtection="1">
      <alignment horizontal="center" vertical="center"/>
    </xf>
    <xf numFmtId="0" fontId="1" fillId="2" borderId="1" xfId="10" applyFont="1" applyFill="1" applyBorder="1" applyAlignment="1" applyProtection="1">
      <alignment horizontal="center" vertical="center"/>
    </xf>
    <xf numFmtId="0" fontId="1" fillId="2" borderId="1" xfId="10" applyFont="1" applyFill="1" applyBorder="1" applyAlignment="1" applyProtection="1">
      <alignment horizontal="right" vertical="center"/>
    </xf>
    <xf numFmtId="0" fontId="1" fillId="0" borderId="0" xfId="0" applyFont="1" applyFill="1" applyAlignment="1">
      <alignment horizontal="center" vertical="center"/>
    </xf>
    <xf numFmtId="0" fontId="8" fillId="0" borderId="1" xfId="10" applyFont="1" applyFill="1" applyBorder="1" applyAlignment="1" applyProtection="1">
      <alignment horizontal="center" vertical="center" shrinkToFit="1"/>
    </xf>
    <xf numFmtId="0" fontId="1" fillId="0" borderId="0" xfId="0" applyFont="1" applyFill="1" applyAlignment="1">
      <alignment vertical="center"/>
    </xf>
    <xf numFmtId="49" fontId="1" fillId="8" borderId="1" xfId="0" applyNumberFormat="1" applyFont="1" applyFill="1" applyBorder="1" applyAlignment="1">
      <alignment horizontal="center" vertical="center"/>
    </xf>
    <xf numFmtId="49" fontId="2" fillId="8" borderId="1" xfId="0" applyNumberFormat="1" applyFont="1" applyFill="1" applyBorder="1" applyAlignment="1">
      <alignment vertical="center"/>
    </xf>
    <xf numFmtId="49" fontId="2" fillId="8" borderId="1" xfId="0" applyNumberFormat="1" applyFont="1" applyFill="1" applyBorder="1" applyAlignment="1">
      <alignment horizontal="center" vertical="center"/>
    </xf>
    <xf numFmtId="0" fontId="8" fillId="8" borderId="1" xfId="10" applyFont="1" applyFill="1" applyBorder="1" applyAlignment="1" applyProtection="1">
      <alignment horizontal="center" vertical="center"/>
    </xf>
    <xf numFmtId="0" fontId="9" fillId="8" borderId="1" xfId="10" applyFont="1" applyFill="1" applyBorder="1" applyAlignment="1" applyProtection="1">
      <alignment horizontal="center" vertical="center"/>
    </xf>
    <xf numFmtId="0" fontId="1" fillId="8" borderId="1" xfId="10" applyFont="1" applyFill="1" applyBorder="1" applyAlignment="1" applyProtection="1">
      <alignment horizontal="center" vertical="center"/>
    </xf>
    <xf numFmtId="0" fontId="1" fillId="8" borderId="1" xfId="10" applyFont="1" applyFill="1" applyBorder="1" applyAlignment="1" applyProtection="1">
      <alignment horizontal="right" vertical="center"/>
    </xf>
    <xf numFmtId="0" fontId="0" fillId="2" borderId="1" xfId="0" applyFont="1" applyFill="1" applyBorder="1" applyAlignment="1">
      <alignment horizontal="center" vertical="center"/>
    </xf>
    <xf numFmtId="0" fontId="0" fillId="2" borderId="1" xfId="0" applyFont="1" applyFill="1" applyBorder="1" applyAlignment="1">
      <alignment vertical="center"/>
    </xf>
    <xf numFmtId="0" fontId="13" fillId="0" borderId="1" xfId="0" applyFont="1" applyFill="1" applyBorder="1" applyAlignment="1">
      <alignment horizontal="center" vertical="center"/>
    </xf>
    <xf numFmtId="49" fontId="14" fillId="0" borderId="1" xfId="0" applyNumberFormat="1" applyFont="1" applyFill="1" applyBorder="1" applyAlignment="1">
      <alignment vertical="center"/>
    </xf>
    <xf numFmtId="49" fontId="14" fillId="0" borderId="1" xfId="0" applyNumberFormat="1" applyFont="1" applyFill="1" applyBorder="1" applyAlignment="1">
      <alignment horizontal="center" vertical="center"/>
    </xf>
    <xf numFmtId="0" fontId="14" fillId="0" borderId="1" xfId="10" applyFont="1" applyBorder="1" applyAlignment="1" applyProtection="1">
      <alignment horizontal="center" vertical="center"/>
    </xf>
    <xf numFmtId="0" fontId="13" fillId="0" borderId="1" xfId="10" applyFont="1" applyBorder="1" applyAlignment="1" applyProtection="1">
      <alignment horizontal="center" vertical="center"/>
    </xf>
    <xf numFmtId="0" fontId="13" fillId="0" borderId="1" xfId="10" applyFont="1" applyFill="1" applyBorder="1" applyAlignment="1" applyProtection="1">
      <alignment horizontal="right" vertical="center" shrinkToFit="1"/>
    </xf>
    <xf numFmtId="0" fontId="13" fillId="0" borderId="1" xfId="0" applyFont="1" applyFill="1" applyBorder="1" applyAlignment="1">
      <alignment vertical="center"/>
    </xf>
    <xf numFmtId="0" fontId="11" fillId="0" borderId="1" xfId="0" applyFont="1" applyFill="1" applyBorder="1" applyAlignment="1">
      <alignment horizontal="center" vertical="center"/>
    </xf>
    <xf numFmtId="0" fontId="14" fillId="0" borderId="1" xfId="0" applyFont="1" applyFill="1" applyBorder="1" applyAlignment="1">
      <alignment horizontal="center" vertical="center"/>
    </xf>
    <xf numFmtId="178" fontId="11" fillId="0" borderId="1" xfId="0" applyNumberFormat="1" applyFont="1" applyFill="1" applyBorder="1" applyAlignment="1">
      <alignment vertical="center"/>
    </xf>
    <xf numFmtId="49" fontId="13" fillId="0" borderId="1" xfId="0" applyNumberFormat="1" applyFont="1" applyFill="1" applyBorder="1" applyAlignment="1">
      <alignment vertical="center"/>
    </xf>
    <xf numFmtId="49" fontId="13" fillId="0" borderId="1" xfId="0" applyNumberFormat="1" applyFont="1" applyFill="1" applyBorder="1" applyAlignment="1">
      <alignment horizontal="center" vertical="center"/>
    </xf>
    <xf numFmtId="49" fontId="13" fillId="0" borderId="1" xfId="10" applyNumberFormat="1" applyFont="1" applyBorder="1" applyAlignment="1" applyProtection="1">
      <alignment horizontal="center" vertical="center"/>
    </xf>
    <xf numFmtId="178" fontId="13" fillId="0" borderId="1" xfId="0" applyNumberFormat="1" applyFont="1" applyFill="1" applyBorder="1" applyAlignment="1">
      <alignment vertical="center"/>
    </xf>
    <xf numFmtId="0" fontId="13" fillId="0" borderId="1" xfId="0" applyNumberFormat="1" applyFont="1" applyFill="1" applyBorder="1" applyAlignment="1">
      <alignment horizontal="center" vertical="center"/>
    </xf>
    <xf numFmtId="49" fontId="1" fillId="0" borderId="1" xfId="10" applyNumberFormat="1" applyFont="1" applyFill="1" applyBorder="1" applyAlignment="1" applyProtection="1">
      <alignment horizontal="center" vertical="center" shrinkToFit="1"/>
    </xf>
    <xf numFmtId="43" fontId="13" fillId="0" borderId="1" xfId="0" applyNumberFormat="1" applyFont="1" applyFill="1" applyBorder="1" applyAlignment="1">
      <alignment vertical="center"/>
    </xf>
    <xf numFmtId="0" fontId="13" fillId="0" borderId="1" xfId="10" applyFont="1" applyFill="1" applyBorder="1" applyAlignment="1" applyProtection="1">
      <alignment horizontal="right" vertical="center"/>
    </xf>
    <xf numFmtId="0" fontId="13" fillId="0" borderId="1" xfId="0" applyFont="1" applyFill="1" applyBorder="1" applyAlignment="1">
      <alignment vertical="center" shrinkToFit="1"/>
    </xf>
    <xf numFmtId="180" fontId="13" fillId="0" borderId="1" xfId="0" applyNumberFormat="1" applyFont="1" applyFill="1" applyBorder="1" applyAlignment="1">
      <alignment horizontal="center" vertical="center"/>
    </xf>
    <xf numFmtId="0" fontId="13" fillId="0" borderId="1" xfId="10" applyFont="1" applyFill="1" applyBorder="1" applyAlignment="1" applyProtection="1">
      <alignment horizontal="center" vertical="center" shrinkToFit="1"/>
    </xf>
    <xf numFmtId="0" fontId="13" fillId="0" borderId="2" xfId="0" applyFont="1" applyFill="1" applyBorder="1" applyAlignment="1">
      <alignment vertical="center"/>
    </xf>
    <xf numFmtId="0" fontId="13" fillId="0" borderId="2" xfId="0" applyFont="1" applyFill="1" applyBorder="1" applyAlignment="1">
      <alignment horizontal="center" vertical="center"/>
    </xf>
    <xf numFmtId="0" fontId="13" fillId="0" borderId="2" xfId="10" applyFont="1" applyFill="1" applyBorder="1" applyAlignment="1" applyProtection="1">
      <alignment horizontal="center" vertical="center"/>
    </xf>
    <xf numFmtId="49" fontId="1" fillId="0" borderId="2" xfId="10" applyNumberFormat="1" applyFont="1" applyFill="1" applyBorder="1" applyAlignment="1" applyProtection="1">
      <alignment horizontal="center" vertical="center" shrinkToFit="1"/>
    </xf>
    <xf numFmtId="0" fontId="13" fillId="0" borderId="2" xfId="10" applyFont="1" applyFill="1" applyBorder="1" applyAlignment="1" applyProtection="1">
      <alignment horizontal="right" vertical="center"/>
    </xf>
    <xf numFmtId="49" fontId="13" fillId="0" borderId="1" xfId="10" applyNumberFormat="1" applyFont="1" applyFill="1" applyBorder="1" applyAlignment="1" applyProtection="1">
      <alignment horizontal="center" vertical="center"/>
    </xf>
    <xf numFmtId="49" fontId="1" fillId="0" borderId="2" xfId="10" applyNumberFormat="1" applyFont="1" applyFill="1" applyBorder="1" applyAlignment="1" applyProtection="1">
      <alignment horizontal="center" vertical="center"/>
    </xf>
    <xf numFmtId="178" fontId="14" fillId="0" borderId="1" xfId="0" applyNumberFormat="1" applyFont="1" applyFill="1" applyBorder="1" applyAlignment="1">
      <alignment vertical="center"/>
    </xf>
    <xf numFmtId="0" fontId="13" fillId="0" borderId="2" xfId="0" applyFont="1" applyFill="1" applyBorder="1" applyAlignment="1">
      <alignment vertical="center" shrinkToFit="1"/>
    </xf>
    <xf numFmtId="180" fontId="13" fillId="0" borderId="2" xfId="0" applyNumberFormat="1" applyFont="1" applyFill="1" applyBorder="1" applyAlignment="1">
      <alignment horizontal="center" vertical="center"/>
    </xf>
    <xf numFmtId="0" fontId="13" fillId="0" borderId="2" xfId="10" applyFont="1" applyFill="1" applyBorder="1" applyAlignment="1" applyProtection="1">
      <alignment horizontal="center" vertical="center" shrinkToFit="1"/>
    </xf>
    <xf numFmtId="0" fontId="13" fillId="0" borderId="2" xfId="10" applyFont="1" applyFill="1" applyBorder="1" applyAlignment="1" applyProtection="1">
      <alignment horizontal="right" vertical="center" shrinkToFit="1"/>
    </xf>
    <xf numFmtId="49" fontId="14" fillId="0" borderId="1" xfId="10" applyNumberFormat="1" applyFont="1" applyFill="1" applyBorder="1" applyAlignment="1" applyProtection="1">
      <alignment horizontal="center" vertical="center"/>
    </xf>
    <xf numFmtId="0" fontId="15" fillId="0" borderId="1" xfId="10" applyFont="1" applyFill="1" applyBorder="1" applyAlignment="1" applyProtection="1">
      <alignment horizontal="center" vertical="center"/>
    </xf>
    <xf numFmtId="0" fontId="14" fillId="0" borderId="1" xfId="10" applyFont="1" applyFill="1" applyBorder="1" applyAlignment="1" applyProtection="1">
      <alignment horizontal="center" vertical="center"/>
    </xf>
    <xf numFmtId="0" fontId="13" fillId="0" borderId="5" xfId="10" applyFont="1" applyBorder="1" applyAlignment="1" applyProtection="1">
      <alignment horizontal="right" vertical="center"/>
    </xf>
    <xf numFmtId="0" fontId="16" fillId="0" borderId="1" xfId="10" applyFont="1" applyFill="1" applyBorder="1" applyAlignment="1" applyProtection="1">
      <alignment horizontal="center" vertical="center" shrinkToFit="1"/>
    </xf>
    <xf numFmtId="43" fontId="1" fillId="0" borderId="1" xfId="0" applyNumberFormat="1" applyFont="1" applyBorder="1" applyAlignment="1">
      <alignment vertical="center"/>
    </xf>
    <xf numFmtId="0" fontId="1" fillId="8" borderId="1" xfId="0" applyFont="1" applyFill="1" applyBorder="1" applyAlignment="1">
      <alignment horizontal="center" vertical="center" shrinkToFit="1"/>
    </xf>
    <xf numFmtId="0" fontId="0" fillId="2" borderId="1" xfId="0" applyFont="1" applyFill="1" applyBorder="1" applyAlignment="1">
      <alignment horizontal="center" vertical="center" shrinkToFit="1"/>
    </xf>
    <xf numFmtId="0" fontId="11" fillId="0" borderId="1" xfId="0" applyFont="1" applyFill="1" applyBorder="1" applyAlignment="1">
      <alignment vertical="center"/>
    </xf>
    <xf numFmtId="0" fontId="11" fillId="0" borderId="1" xfId="0" applyFont="1" applyFill="1" applyBorder="1" applyAlignment="1">
      <alignment vertical="center"/>
    </xf>
    <xf numFmtId="182" fontId="11" fillId="0" borderId="1" xfId="0" applyNumberFormat="1" applyFont="1" applyFill="1" applyBorder="1" applyAlignment="1">
      <alignment vertical="center"/>
    </xf>
    <xf numFmtId="182" fontId="13" fillId="0" borderId="1" xfId="0" applyNumberFormat="1" applyFont="1" applyFill="1" applyBorder="1" applyAlignment="1">
      <alignment vertical="center"/>
    </xf>
    <xf numFmtId="0" fontId="13" fillId="0" borderId="1" xfId="0" applyFont="1" applyFill="1" applyBorder="1" applyAlignment="1">
      <alignment horizontal="center" vertical="center" shrinkToFit="1"/>
    </xf>
    <xf numFmtId="179" fontId="14" fillId="0" borderId="1" xfId="0" applyNumberFormat="1" applyFont="1" applyFill="1" applyBorder="1" applyAlignment="1">
      <alignment vertical="center"/>
    </xf>
    <xf numFmtId="0" fontId="0" fillId="0" borderId="1" xfId="0"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20"/>
  <sheetViews>
    <sheetView tabSelected="1" workbookViewId="0">
      <pane ySplit="5" topLeftCell="A6" activePane="bottomLeft" state="frozen"/>
      <selection/>
      <selection pane="bottomLeft" activeCell="F16" sqref="F16"/>
    </sheetView>
  </sheetViews>
  <sheetFormatPr defaultColWidth="9" defaultRowHeight="13.5"/>
  <cols>
    <col min="1" max="1" width="9.625" style="7" customWidth="1"/>
    <col min="2" max="2" width="50.625" style="8" customWidth="1"/>
    <col min="3" max="3" width="13.125" style="7" customWidth="1"/>
    <col min="4" max="4" width="18.125" style="9" customWidth="1"/>
    <col min="5" max="5" width="19.25" style="10" customWidth="1"/>
    <col min="6" max="6" width="14.125" style="10" customWidth="1"/>
    <col min="7" max="7" width="11.25" style="11" customWidth="1"/>
    <col min="8" max="8" width="11.25" style="8" customWidth="1"/>
    <col min="9" max="9" width="10.25" style="2" customWidth="1"/>
    <col min="10" max="10" width="11.875" style="2" customWidth="1"/>
    <col min="11" max="12" width="11.25" style="8" customWidth="1"/>
    <col min="13" max="13" width="21.875" style="7" customWidth="1"/>
    <col min="14" max="16384" width="9" style="8"/>
  </cols>
  <sheetData>
    <row r="1" s="1" customFormat="1" ht="24.95" customHeight="1" spans="1:13">
      <c r="A1" s="12" t="s">
        <v>0</v>
      </c>
      <c r="B1" s="12"/>
      <c r="C1" s="12"/>
      <c r="D1" s="13"/>
      <c r="E1" s="14"/>
      <c r="F1" s="12"/>
      <c r="G1" s="12"/>
      <c r="H1" s="12"/>
      <c r="I1" s="12"/>
      <c r="J1" s="12"/>
      <c r="K1" s="12"/>
      <c r="L1" s="12"/>
      <c r="M1" s="12"/>
    </row>
    <row r="2" s="1" customFormat="1" ht="24.95" customHeight="1" spans="1:13">
      <c r="A2" s="15"/>
      <c r="B2" s="16"/>
      <c r="C2" s="15"/>
      <c r="D2" s="17"/>
      <c r="E2" s="18"/>
      <c r="F2" s="18"/>
      <c r="G2" s="19"/>
      <c r="I2" s="93"/>
      <c r="J2" s="93"/>
      <c r="K2" s="94"/>
      <c r="L2" s="94"/>
      <c r="M2" s="95" t="s">
        <v>1</v>
      </c>
    </row>
    <row r="3" s="1" customFormat="1" ht="24.95" customHeight="1" spans="1:13">
      <c r="A3" s="20" t="s">
        <v>2</v>
      </c>
      <c r="B3" s="21" t="s">
        <v>3</v>
      </c>
      <c r="C3" s="22" t="s">
        <v>4</v>
      </c>
      <c r="D3" s="23" t="s">
        <v>5</v>
      </c>
      <c r="E3" s="24" t="s">
        <v>6</v>
      </c>
      <c r="F3" s="25" t="s">
        <v>7</v>
      </c>
      <c r="G3" s="26" t="s">
        <v>8</v>
      </c>
      <c r="H3" s="22" t="s">
        <v>9</v>
      </c>
      <c r="I3" s="96" t="s">
        <v>10</v>
      </c>
      <c r="J3" s="97" t="s">
        <v>11</v>
      </c>
      <c r="K3" s="98" t="s">
        <v>12</v>
      </c>
      <c r="L3" s="99" t="s">
        <v>13</v>
      </c>
      <c r="M3" s="100" t="s">
        <v>14</v>
      </c>
    </row>
    <row r="4" s="1" customFormat="1" ht="24.95" customHeight="1" spans="1:13">
      <c r="A4" s="20"/>
      <c r="B4" s="21"/>
      <c r="C4" s="22"/>
      <c r="D4" s="27"/>
      <c r="E4" s="28"/>
      <c r="F4" s="29"/>
      <c r="G4" s="30"/>
      <c r="H4" s="22"/>
      <c r="I4" s="96"/>
      <c r="J4" s="101"/>
      <c r="K4" s="102"/>
      <c r="L4" s="103"/>
      <c r="M4" s="100"/>
    </row>
    <row r="5" s="1" customFormat="1" ht="24.95" customHeight="1" spans="1:13">
      <c r="A5" s="31"/>
      <c r="B5" s="32" t="s">
        <v>15</v>
      </c>
      <c r="C5" s="31"/>
      <c r="D5" s="33"/>
      <c r="E5" s="31"/>
      <c r="F5" s="31"/>
      <c r="G5" s="34">
        <f t="shared" ref="G5:L5" si="0">G6+G297</f>
        <v>13442.26</v>
      </c>
      <c r="H5" s="34">
        <f t="shared" si="0"/>
        <v>4369.723</v>
      </c>
      <c r="I5" s="34">
        <f t="shared" si="0"/>
        <v>401.65</v>
      </c>
      <c r="J5" s="34">
        <f t="shared" si="0"/>
        <v>8461.980921</v>
      </c>
      <c r="K5" s="34">
        <f t="shared" si="0"/>
        <v>3595.538493</v>
      </c>
      <c r="L5" s="34">
        <f t="shared" si="0"/>
        <v>295.194703</v>
      </c>
      <c r="M5" s="31"/>
    </row>
    <row r="6" ht="24.95" customHeight="1" spans="1:13">
      <c r="A6" s="35"/>
      <c r="B6" s="35" t="s">
        <v>16</v>
      </c>
      <c r="C6" s="35"/>
      <c r="D6" s="36"/>
      <c r="E6" s="35"/>
      <c r="F6" s="37"/>
      <c r="G6" s="38">
        <f t="shared" ref="G6:L6" si="1">G7+G21+G25+G36+G39+G60+G119+G141+G151+G155+G234+G245+G252+G257+G260+G273+G279+G292+G268+G264</f>
        <v>7930.44</v>
      </c>
      <c r="H6" s="38">
        <f t="shared" si="1"/>
        <v>4250.603</v>
      </c>
      <c r="I6" s="38">
        <f t="shared" si="1"/>
        <v>385.03</v>
      </c>
      <c r="J6" s="38">
        <f t="shared" si="1"/>
        <v>3447.020921</v>
      </c>
      <c r="K6" s="38">
        <f t="shared" si="1"/>
        <v>3523.338493</v>
      </c>
      <c r="L6" s="38">
        <f t="shared" si="1"/>
        <v>293.227903</v>
      </c>
      <c r="M6" s="35"/>
    </row>
    <row r="7" ht="24.95" customHeight="1" spans="1:13">
      <c r="A7" s="39">
        <v>201</v>
      </c>
      <c r="B7" s="40" t="s">
        <v>17</v>
      </c>
      <c r="C7" s="39"/>
      <c r="D7" s="41"/>
      <c r="E7" s="39"/>
      <c r="F7" s="39"/>
      <c r="G7" s="40">
        <f t="shared" ref="G7:L7" si="2">SUM(G8:G20)</f>
        <v>0</v>
      </c>
      <c r="H7" s="40">
        <f t="shared" si="2"/>
        <v>92.73</v>
      </c>
      <c r="I7" s="40">
        <f t="shared" si="2"/>
        <v>38.58</v>
      </c>
      <c r="J7" s="40">
        <f t="shared" si="2"/>
        <v>0</v>
      </c>
      <c r="K7" s="40">
        <f t="shared" si="2"/>
        <v>58.19705</v>
      </c>
      <c r="L7" s="40">
        <f t="shared" si="2"/>
        <v>12.7</v>
      </c>
      <c r="M7" s="39"/>
    </row>
    <row r="8" ht="24.95" customHeight="1" spans="1:13">
      <c r="A8" s="42">
        <v>2070699</v>
      </c>
      <c r="B8" s="43" t="s">
        <v>18</v>
      </c>
      <c r="C8" s="43" t="s">
        <v>19</v>
      </c>
      <c r="D8" s="44" t="s">
        <v>20</v>
      </c>
      <c r="E8" s="45"/>
      <c r="F8" s="46"/>
      <c r="G8" s="47"/>
      <c r="H8" s="48">
        <v>11.7</v>
      </c>
      <c r="I8" s="53"/>
      <c r="J8" s="49"/>
      <c r="K8" s="49">
        <v>11.692</v>
      </c>
      <c r="L8" s="47"/>
      <c r="M8" s="42" t="s">
        <v>21</v>
      </c>
    </row>
    <row r="9" ht="24.95" customHeight="1" spans="1:13">
      <c r="A9" s="42">
        <v>2079903</v>
      </c>
      <c r="B9" s="43" t="s">
        <v>22</v>
      </c>
      <c r="C9" s="43" t="s">
        <v>23</v>
      </c>
      <c r="D9" s="44" t="s">
        <v>24</v>
      </c>
      <c r="E9" s="45"/>
      <c r="F9" s="46"/>
      <c r="G9" s="47"/>
      <c r="H9" s="49">
        <v>10</v>
      </c>
      <c r="I9" s="47"/>
      <c r="J9" s="49"/>
      <c r="K9" s="104">
        <v>10</v>
      </c>
      <c r="L9" s="104"/>
      <c r="M9" s="42" t="s">
        <v>21</v>
      </c>
    </row>
    <row r="10" ht="24.95" customHeight="1" spans="1:13">
      <c r="A10" s="42">
        <v>2079902</v>
      </c>
      <c r="B10" s="50" t="s">
        <v>25</v>
      </c>
      <c r="C10" s="42" t="s">
        <v>23</v>
      </c>
      <c r="D10" s="44" t="s">
        <v>26</v>
      </c>
      <c r="E10" s="51"/>
      <c r="F10" s="52"/>
      <c r="G10" s="48"/>
      <c r="H10" s="48">
        <v>10</v>
      </c>
      <c r="I10" s="105"/>
      <c r="J10" s="106"/>
      <c r="K10" s="48">
        <v>10</v>
      </c>
      <c r="L10" s="107"/>
      <c r="M10" s="42" t="s">
        <v>27</v>
      </c>
    </row>
    <row r="11" ht="24.95" customHeight="1" spans="1:13">
      <c r="A11" s="42">
        <v>2013299</v>
      </c>
      <c r="B11" s="53" t="s">
        <v>28</v>
      </c>
      <c r="C11" s="42" t="s">
        <v>29</v>
      </c>
      <c r="D11" s="44" t="s">
        <v>30</v>
      </c>
      <c r="E11" s="54" t="s">
        <v>31</v>
      </c>
      <c r="F11" s="55"/>
      <c r="G11" s="56"/>
      <c r="H11" s="53">
        <v>7.22</v>
      </c>
      <c r="I11" s="53">
        <v>4.33</v>
      </c>
      <c r="J11" s="53"/>
      <c r="K11" s="53"/>
      <c r="L11" s="53"/>
      <c r="M11" s="42" t="s">
        <v>27</v>
      </c>
    </row>
    <row r="12" s="2" customFormat="1" ht="24.95" customHeight="1" spans="1:13">
      <c r="A12" s="42"/>
      <c r="B12" s="57" t="s">
        <v>32</v>
      </c>
      <c r="C12" s="42" t="s">
        <v>33</v>
      </c>
      <c r="D12" s="44" t="s">
        <v>34</v>
      </c>
      <c r="E12" s="58"/>
      <c r="F12" s="55"/>
      <c r="G12" s="59"/>
      <c r="H12" s="53">
        <v>6.43</v>
      </c>
      <c r="I12" s="53"/>
      <c r="J12" s="53"/>
      <c r="K12" s="53"/>
      <c r="L12" s="53"/>
      <c r="M12" s="42" t="s">
        <v>27</v>
      </c>
    </row>
    <row r="13" s="2" customFormat="1" ht="24.95" customHeight="1" spans="1:13">
      <c r="A13" s="42">
        <v>2013299</v>
      </c>
      <c r="B13" s="53" t="s">
        <v>35</v>
      </c>
      <c r="C13" s="60" t="s">
        <v>36</v>
      </c>
      <c r="D13" s="44" t="s">
        <v>37</v>
      </c>
      <c r="E13" s="55"/>
      <c r="F13" s="55"/>
      <c r="G13" s="61"/>
      <c r="H13" s="53">
        <v>14.42</v>
      </c>
      <c r="I13" s="53"/>
      <c r="J13" s="53"/>
      <c r="K13" s="53"/>
      <c r="L13" s="53"/>
      <c r="M13" s="42" t="s">
        <v>27</v>
      </c>
    </row>
    <row r="14" s="2" customFormat="1" ht="24.95" customHeight="1" spans="1:13">
      <c r="A14" s="42">
        <v>2013299</v>
      </c>
      <c r="B14" s="53" t="s">
        <v>38</v>
      </c>
      <c r="C14" s="60" t="s">
        <v>39</v>
      </c>
      <c r="D14" s="44" t="s">
        <v>40</v>
      </c>
      <c r="E14" s="55"/>
      <c r="F14" s="52"/>
      <c r="G14" s="61"/>
      <c r="H14" s="53">
        <v>12.96</v>
      </c>
      <c r="I14" s="53"/>
      <c r="J14" s="53"/>
      <c r="K14" s="53">
        <v>6.45</v>
      </c>
      <c r="L14" s="53"/>
      <c r="M14" s="42" t="s">
        <v>27</v>
      </c>
    </row>
    <row r="15" s="2" customFormat="1" ht="24.95" customHeight="1" spans="1:13">
      <c r="A15" s="42">
        <v>2013299</v>
      </c>
      <c r="B15" s="53" t="s">
        <v>41</v>
      </c>
      <c r="C15" s="60" t="s">
        <v>42</v>
      </c>
      <c r="D15" s="62"/>
      <c r="E15" s="54" t="s">
        <v>43</v>
      </c>
      <c r="F15" s="55"/>
      <c r="G15" s="61"/>
      <c r="H15" s="53"/>
      <c r="I15" s="53">
        <v>10.82</v>
      </c>
      <c r="J15" s="53"/>
      <c r="K15" s="53"/>
      <c r="L15" s="53"/>
      <c r="M15" s="42" t="s">
        <v>27</v>
      </c>
    </row>
    <row r="16" s="2" customFormat="1" ht="24.95" customHeight="1" spans="1:13">
      <c r="A16" s="63">
        <v>2013299</v>
      </c>
      <c r="B16" s="57" t="s">
        <v>44</v>
      </c>
      <c r="C16" s="58" t="s">
        <v>45</v>
      </c>
      <c r="D16" s="62"/>
      <c r="E16" s="54" t="s">
        <v>46</v>
      </c>
      <c r="F16" s="52"/>
      <c r="G16" s="61"/>
      <c r="H16" s="53"/>
      <c r="I16" s="53">
        <v>10.05</v>
      </c>
      <c r="J16" s="53"/>
      <c r="K16" s="53"/>
      <c r="L16" s="53"/>
      <c r="M16" s="42" t="s">
        <v>27</v>
      </c>
    </row>
    <row r="17" ht="24.95" customHeight="1" spans="1:13">
      <c r="A17" s="63">
        <v>2013302</v>
      </c>
      <c r="B17" s="57" t="s">
        <v>47</v>
      </c>
      <c r="C17" s="58" t="s">
        <v>29</v>
      </c>
      <c r="D17" s="62" t="s">
        <v>48</v>
      </c>
      <c r="E17" s="54" t="s">
        <v>49</v>
      </c>
      <c r="F17" s="55"/>
      <c r="G17" s="61"/>
      <c r="H17" s="53">
        <v>20</v>
      </c>
      <c r="I17" s="53"/>
      <c r="J17" s="53"/>
      <c r="K17" s="53">
        <v>20.05505</v>
      </c>
      <c r="L17" s="53"/>
      <c r="M17" s="42" t="s">
        <v>21</v>
      </c>
    </row>
    <row r="18" s="2" customFormat="1" ht="24.95" customHeight="1" spans="1:13">
      <c r="A18" s="42">
        <v>2013299</v>
      </c>
      <c r="B18" s="53" t="s">
        <v>50</v>
      </c>
      <c r="C18" s="60" t="s">
        <v>51</v>
      </c>
      <c r="D18" s="62"/>
      <c r="E18" s="54" t="s">
        <v>52</v>
      </c>
      <c r="F18" s="52"/>
      <c r="G18" s="61"/>
      <c r="H18" s="53"/>
      <c r="I18" s="53">
        <v>13.38</v>
      </c>
      <c r="J18" s="53"/>
      <c r="K18" s="53"/>
      <c r="L18" s="53">
        <v>12.7</v>
      </c>
      <c r="M18" s="42" t="s">
        <v>27</v>
      </c>
    </row>
    <row r="19" ht="24.95" customHeight="1" spans="1:13">
      <c r="A19" s="42"/>
      <c r="B19" s="53"/>
      <c r="C19" s="60"/>
      <c r="D19" s="62"/>
      <c r="E19" s="55"/>
      <c r="F19" s="55"/>
      <c r="G19" s="61"/>
      <c r="H19" s="53"/>
      <c r="I19" s="53"/>
      <c r="J19" s="53"/>
      <c r="K19" s="53"/>
      <c r="L19" s="53"/>
      <c r="M19" s="42"/>
    </row>
    <row r="20" ht="24.95" customHeight="1" spans="1:13">
      <c r="A20" s="42"/>
      <c r="B20" s="64"/>
      <c r="C20" s="42"/>
      <c r="D20" s="65"/>
      <c r="E20" s="66"/>
      <c r="F20" s="52"/>
      <c r="G20" s="59"/>
      <c r="H20" s="53"/>
      <c r="I20" s="53"/>
      <c r="J20" s="53"/>
      <c r="K20" s="53"/>
      <c r="L20" s="53"/>
      <c r="M20" s="42"/>
    </row>
    <row r="21" ht="24.95" customHeight="1" spans="1:13">
      <c r="A21" s="39">
        <v>204</v>
      </c>
      <c r="B21" s="67" t="s">
        <v>53</v>
      </c>
      <c r="C21" s="68"/>
      <c r="D21" s="69"/>
      <c r="E21" s="70"/>
      <c r="F21" s="71"/>
      <c r="G21" s="72">
        <f t="shared" ref="G21:L21" si="3">SUM(G22:G24)</f>
        <v>60.15</v>
      </c>
      <c r="H21" s="40">
        <f t="shared" si="3"/>
        <v>33.82</v>
      </c>
      <c r="I21" s="40">
        <f t="shared" si="3"/>
        <v>0</v>
      </c>
      <c r="J21" s="40">
        <f t="shared" si="3"/>
        <v>2.15</v>
      </c>
      <c r="K21" s="40">
        <f t="shared" si="3"/>
        <v>15.836</v>
      </c>
      <c r="L21" s="40">
        <f t="shared" si="3"/>
        <v>0</v>
      </c>
      <c r="M21" s="70"/>
    </row>
    <row r="22" ht="24.95" customHeight="1" spans="1:13">
      <c r="A22" s="73" t="s">
        <v>54</v>
      </c>
      <c r="B22" s="43" t="s">
        <v>55</v>
      </c>
      <c r="C22" s="58" t="s">
        <v>56</v>
      </c>
      <c r="D22" s="44" t="s">
        <v>57</v>
      </c>
      <c r="E22" s="55"/>
      <c r="F22" s="74"/>
      <c r="G22" s="47"/>
      <c r="H22" s="48">
        <v>33.82</v>
      </c>
      <c r="I22" s="108"/>
      <c r="J22" s="48"/>
      <c r="K22" s="48">
        <v>15.836</v>
      </c>
      <c r="L22" s="108"/>
      <c r="M22" s="80" t="s">
        <v>58</v>
      </c>
    </row>
    <row r="23" ht="24.95" customHeight="1" spans="1:13">
      <c r="A23" s="42">
        <v>2040220</v>
      </c>
      <c r="B23" s="53" t="s">
        <v>59</v>
      </c>
      <c r="C23" s="60" t="s">
        <v>60</v>
      </c>
      <c r="D23" s="62" t="s">
        <v>61</v>
      </c>
      <c r="E23" s="55"/>
      <c r="F23" s="55"/>
      <c r="G23" s="61">
        <v>60.15</v>
      </c>
      <c r="H23" s="53"/>
      <c r="I23" s="53"/>
      <c r="J23" s="53">
        <v>2.15</v>
      </c>
      <c r="K23" s="53"/>
      <c r="L23" s="53"/>
      <c r="M23" s="80" t="s">
        <v>62</v>
      </c>
    </row>
    <row r="24" ht="24.95" customHeight="1" spans="1:13">
      <c r="A24" s="42"/>
      <c r="B24" s="53"/>
      <c r="C24" s="60"/>
      <c r="D24" s="62"/>
      <c r="E24" s="55"/>
      <c r="F24" s="35"/>
      <c r="G24" s="61"/>
      <c r="H24" s="53"/>
      <c r="I24" s="53"/>
      <c r="J24" s="53"/>
      <c r="K24" s="53"/>
      <c r="L24" s="53"/>
      <c r="M24" s="80"/>
    </row>
    <row r="25" ht="24.95" customHeight="1" spans="1:13">
      <c r="A25" s="39">
        <v>205</v>
      </c>
      <c r="B25" s="67" t="s">
        <v>63</v>
      </c>
      <c r="C25" s="75"/>
      <c r="D25" s="69"/>
      <c r="E25" s="70"/>
      <c r="F25" s="71"/>
      <c r="G25" s="40">
        <f t="shared" ref="G25:L25" si="4">SUM(G26:G35)</f>
        <v>0</v>
      </c>
      <c r="H25" s="40">
        <f t="shared" si="4"/>
        <v>0</v>
      </c>
      <c r="I25" s="40">
        <f t="shared" si="4"/>
        <v>0</v>
      </c>
      <c r="J25" s="40">
        <f t="shared" si="4"/>
        <v>0</v>
      </c>
      <c r="K25" s="40">
        <f t="shared" si="4"/>
        <v>0</v>
      </c>
      <c r="L25" s="40">
        <f t="shared" si="4"/>
        <v>0</v>
      </c>
      <c r="M25" s="70"/>
    </row>
    <row r="26" s="3" customFormat="1" ht="24.95" customHeight="1" spans="1:13">
      <c r="A26" s="42"/>
      <c r="B26" s="53"/>
      <c r="C26" s="42"/>
      <c r="D26" s="65"/>
      <c r="E26" s="52"/>
      <c r="F26" s="52"/>
      <c r="G26" s="48"/>
      <c r="H26" s="48"/>
      <c r="I26" s="53"/>
      <c r="J26" s="48"/>
      <c r="K26" s="48"/>
      <c r="L26" s="109"/>
      <c r="M26" s="42"/>
    </row>
    <row r="27" s="3" customFormat="1" ht="24.95" customHeight="1" spans="1:13">
      <c r="A27" s="42"/>
      <c r="B27" s="53"/>
      <c r="C27" s="42"/>
      <c r="D27" s="65"/>
      <c r="E27" s="52"/>
      <c r="F27" s="52"/>
      <c r="G27" s="48"/>
      <c r="H27" s="48"/>
      <c r="I27" s="53"/>
      <c r="J27" s="48"/>
      <c r="K27" s="48"/>
      <c r="L27" s="53"/>
      <c r="M27" s="42"/>
    </row>
    <row r="28" s="3" customFormat="1" ht="24.95" customHeight="1" spans="1:13">
      <c r="A28" s="42"/>
      <c r="B28" s="53"/>
      <c r="C28" s="42"/>
      <c r="D28" s="65"/>
      <c r="E28" s="52"/>
      <c r="F28" s="52"/>
      <c r="G28" s="48"/>
      <c r="H28" s="48"/>
      <c r="I28" s="53"/>
      <c r="J28" s="48"/>
      <c r="K28" s="48"/>
      <c r="L28" s="109"/>
      <c r="M28" s="42"/>
    </row>
    <row r="29" ht="24.95" customHeight="1" spans="1:13">
      <c r="A29" s="42"/>
      <c r="B29" s="53"/>
      <c r="C29" s="76"/>
      <c r="D29" s="62"/>
      <c r="E29" s="55"/>
      <c r="F29" s="55"/>
      <c r="G29" s="61"/>
      <c r="H29" s="53"/>
      <c r="I29" s="53"/>
      <c r="J29" s="61"/>
      <c r="K29" s="53"/>
      <c r="L29" s="53"/>
      <c r="M29" s="80"/>
    </row>
    <row r="30" ht="24.95" customHeight="1" spans="1:13">
      <c r="A30" s="42"/>
      <c r="B30" s="53"/>
      <c r="C30" s="76"/>
      <c r="D30" s="77"/>
      <c r="E30" s="55"/>
      <c r="F30" s="55"/>
      <c r="G30" s="61"/>
      <c r="H30" s="53"/>
      <c r="I30" s="53"/>
      <c r="J30" s="53"/>
      <c r="K30" s="53"/>
      <c r="L30" s="53"/>
      <c r="M30" s="80"/>
    </row>
    <row r="31" ht="24.95" customHeight="1" spans="1:13">
      <c r="A31" s="42"/>
      <c r="B31" s="53"/>
      <c r="C31" s="76"/>
      <c r="D31" s="77"/>
      <c r="E31" s="78"/>
      <c r="F31" s="55"/>
      <c r="G31" s="61"/>
      <c r="H31" s="53"/>
      <c r="I31" s="53"/>
      <c r="J31" s="53"/>
      <c r="K31" s="53"/>
      <c r="L31" s="53"/>
      <c r="M31" s="80"/>
    </row>
    <row r="32" ht="24.95" customHeight="1" spans="1:13">
      <c r="A32" s="42"/>
      <c r="B32" s="53"/>
      <c r="C32" s="76"/>
      <c r="D32" s="62"/>
      <c r="E32" s="78"/>
      <c r="F32" s="55"/>
      <c r="G32" s="61"/>
      <c r="H32" s="53"/>
      <c r="I32" s="53"/>
      <c r="J32" s="53"/>
      <c r="K32" s="53"/>
      <c r="L32" s="53"/>
      <c r="M32" s="80"/>
    </row>
    <row r="33" ht="24.95" customHeight="1" spans="1:13">
      <c r="A33" s="42"/>
      <c r="B33" s="53"/>
      <c r="C33" s="76"/>
      <c r="D33" s="77"/>
      <c r="E33" s="78"/>
      <c r="F33" s="55"/>
      <c r="G33" s="61"/>
      <c r="H33" s="53"/>
      <c r="I33" s="53"/>
      <c r="J33" s="53"/>
      <c r="K33" s="53"/>
      <c r="L33" s="53"/>
      <c r="M33" s="80"/>
    </row>
    <row r="34" ht="24.95" customHeight="1" spans="1:13">
      <c r="A34" s="42"/>
      <c r="B34" s="53"/>
      <c r="C34" s="76"/>
      <c r="D34" s="77"/>
      <c r="E34" s="78"/>
      <c r="F34" s="55"/>
      <c r="G34" s="61"/>
      <c r="H34" s="53"/>
      <c r="I34" s="53"/>
      <c r="J34" s="53"/>
      <c r="K34" s="53"/>
      <c r="L34" s="53"/>
      <c r="M34" s="80"/>
    </row>
    <row r="35" ht="24.95" customHeight="1" spans="1:13">
      <c r="A35" s="42"/>
      <c r="B35" s="53"/>
      <c r="C35" s="76"/>
      <c r="D35" s="77"/>
      <c r="E35" s="78"/>
      <c r="F35" s="55"/>
      <c r="G35" s="61"/>
      <c r="H35" s="53"/>
      <c r="I35" s="53"/>
      <c r="J35" s="61"/>
      <c r="K35" s="53"/>
      <c r="L35" s="53"/>
      <c r="M35" s="80"/>
    </row>
    <row r="36" ht="24.95" customHeight="1" spans="1:13">
      <c r="A36" s="39">
        <v>206</v>
      </c>
      <c r="B36" s="67" t="s">
        <v>64</v>
      </c>
      <c r="C36" s="75"/>
      <c r="D36" s="69"/>
      <c r="E36" s="70"/>
      <c r="F36" s="70"/>
      <c r="G36" s="40">
        <f t="shared" ref="G36:L36" si="5">SUM(G37:G38)</f>
        <v>0</v>
      </c>
      <c r="H36" s="40">
        <f t="shared" si="5"/>
        <v>100</v>
      </c>
      <c r="I36" s="40">
        <f t="shared" si="5"/>
        <v>0</v>
      </c>
      <c r="J36" s="40">
        <f t="shared" si="5"/>
        <v>0</v>
      </c>
      <c r="K36" s="40">
        <f t="shared" si="5"/>
        <v>100</v>
      </c>
      <c r="L36" s="40">
        <f t="shared" si="5"/>
        <v>0</v>
      </c>
      <c r="M36" s="70"/>
    </row>
    <row r="37" ht="24.95" customHeight="1" spans="1:13">
      <c r="A37" s="42">
        <v>2069999</v>
      </c>
      <c r="B37" s="50" t="s">
        <v>65</v>
      </c>
      <c r="C37" s="76" t="s">
        <v>66</v>
      </c>
      <c r="D37" s="44" t="s">
        <v>67</v>
      </c>
      <c r="E37" s="55"/>
      <c r="F37" s="55"/>
      <c r="G37" s="55"/>
      <c r="H37" s="61">
        <v>100</v>
      </c>
      <c r="I37" s="53"/>
      <c r="J37" s="53"/>
      <c r="K37" s="53">
        <v>100</v>
      </c>
      <c r="L37" s="53"/>
      <c r="M37" s="80" t="s">
        <v>68</v>
      </c>
    </row>
    <row r="38" ht="24.95" customHeight="1" spans="1:13">
      <c r="A38" s="42"/>
      <c r="B38" s="50"/>
      <c r="C38" s="76"/>
      <c r="D38" s="79"/>
      <c r="E38" s="80"/>
      <c r="F38" s="80"/>
      <c r="G38" s="81"/>
      <c r="H38" s="53"/>
      <c r="I38" s="53"/>
      <c r="J38" s="53"/>
      <c r="K38" s="53"/>
      <c r="L38" s="53"/>
      <c r="M38" s="80"/>
    </row>
    <row r="39" ht="24.95" customHeight="1" spans="1:13">
      <c r="A39" s="39">
        <v>207</v>
      </c>
      <c r="B39" s="67" t="s">
        <v>69</v>
      </c>
      <c r="C39" s="75"/>
      <c r="D39" s="69"/>
      <c r="E39" s="70"/>
      <c r="F39" s="70"/>
      <c r="G39" s="40">
        <f t="shared" ref="G39:L39" si="6">G40+G47+G52+G54+G58</f>
        <v>0</v>
      </c>
      <c r="H39" s="40">
        <f t="shared" si="6"/>
        <v>68.3</v>
      </c>
      <c r="I39" s="40">
        <f t="shared" si="6"/>
        <v>170</v>
      </c>
      <c r="J39" s="40">
        <f t="shared" si="6"/>
        <v>0</v>
      </c>
      <c r="K39" s="40">
        <f t="shared" si="6"/>
        <v>68.188443</v>
      </c>
      <c r="L39" s="40">
        <f t="shared" si="6"/>
        <v>156.835703</v>
      </c>
      <c r="M39" s="70"/>
    </row>
    <row r="40" ht="24.95" customHeight="1" spans="1:13">
      <c r="A40" s="39">
        <v>20701</v>
      </c>
      <c r="B40" s="67" t="s">
        <v>70</v>
      </c>
      <c r="C40" s="75"/>
      <c r="D40" s="69"/>
      <c r="E40" s="70"/>
      <c r="F40" s="70"/>
      <c r="G40" s="40">
        <f t="shared" ref="G40:L40" si="7">SUM(G41:G46)</f>
        <v>0</v>
      </c>
      <c r="H40" s="40">
        <f t="shared" si="7"/>
        <v>17.2</v>
      </c>
      <c r="I40" s="40">
        <f t="shared" si="7"/>
        <v>0</v>
      </c>
      <c r="J40" s="40">
        <f t="shared" si="7"/>
        <v>0</v>
      </c>
      <c r="K40" s="40">
        <f t="shared" si="7"/>
        <v>17.2</v>
      </c>
      <c r="L40" s="40">
        <f t="shared" si="7"/>
        <v>0</v>
      </c>
      <c r="M40" s="70"/>
    </row>
    <row r="41" ht="24.95" customHeight="1" spans="1:13">
      <c r="A41" s="42">
        <v>2070199</v>
      </c>
      <c r="B41" s="43" t="s">
        <v>71</v>
      </c>
      <c r="C41" s="58" t="s">
        <v>19</v>
      </c>
      <c r="D41" s="44" t="s">
        <v>72</v>
      </c>
      <c r="E41" s="45"/>
      <c r="F41" s="82"/>
      <c r="G41" s="46"/>
      <c r="H41" s="53">
        <v>8</v>
      </c>
      <c r="I41" s="47"/>
      <c r="J41" s="47"/>
      <c r="K41" s="53">
        <v>8</v>
      </c>
      <c r="L41" s="53"/>
      <c r="M41" s="80" t="s">
        <v>21</v>
      </c>
    </row>
    <row r="42" ht="24.95" customHeight="1" spans="1:13">
      <c r="A42" s="42">
        <v>2070111</v>
      </c>
      <c r="B42" s="43" t="s">
        <v>73</v>
      </c>
      <c r="C42" s="43" t="s">
        <v>19</v>
      </c>
      <c r="D42" s="44" t="s">
        <v>74</v>
      </c>
      <c r="E42" s="45"/>
      <c r="F42" s="82"/>
      <c r="G42" s="46"/>
      <c r="H42" s="47">
        <v>8</v>
      </c>
      <c r="I42" s="53"/>
      <c r="J42" s="47"/>
      <c r="K42" s="47">
        <v>8</v>
      </c>
      <c r="L42" s="47"/>
      <c r="M42" s="80" t="s">
        <v>21</v>
      </c>
    </row>
    <row r="43" ht="24.95" customHeight="1" spans="1:13">
      <c r="A43" s="63">
        <v>2070111</v>
      </c>
      <c r="B43" s="57" t="s">
        <v>75</v>
      </c>
      <c r="C43" s="73" t="s">
        <v>76</v>
      </c>
      <c r="D43" s="83"/>
      <c r="E43" s="54" t="s">
        <v>77</v>
      </c>
      <c r="F43" s="84"/>
      <c r="G43" s="46"/>
      <c r="H43" s="49">
        <v>1.2</v>
      </c>
      <c r="I43" s="47"/>
      <c r="J43" s="49"/>
      <c r="K43" s="49">
        <v>1.2</v>
      </c>
      <c r="L43" s="49"/>
      <c r="M43" s="80" t="s">
        <v>21</v>
      </c>
    </row>
    <row r="44" ht="24.95" customHeight="1" spans="1:13">
      <c r="A44" s="42"/>
      <c r="B44" s="50"/>
      <c r="C44" s="76"/>
      <c r="D44" s="62"/>
      <c r="E44" s="55"/>
      <c r="F44" s="55"/>
      <c r="G44" s="61"/>
      <c r="H44" s="53"/>
      <c r="I44" s="53"/>
      <c r="J44" s="53"/>
      <c r="K44" s="53"/>
      <c r="L44" s="53"/>
      <c r="M44" s="80"/>
    </row>
    <row r="45" ht="24.95" customHeight="1" spans="1:13">
      <c r="A45" s="42"/>
      <c r="B45" s="50"/>
      <c r="C45" s="76"/>
      <c r="D45" s="62"/>
      <c r="E45" s="55"/>
      <c r="F45" s="55"/>
      <c r="G45" s="61"/>
      <c r="H45" s="53"/>
      <c r="I45" s="53"/>
      <c r="J45" s="53"/>
      <c r="K45" s="53"/>
      <c r="L45" s="53"/>
      <c r="M45" s="80"/>
    </row>
    <row r="46" ht="24.95" customHeight="1" spans="1:13">
      <c r="A46" s="42"/>
      <c r="B46" s="50"/>
      <c r="C46" s="76"/>
      <c r="D46" s="79"/>
      <c r="E46" s="80"/>
      <c r="F46" s="80"/>
      <c r="G46" s="81"/>
      <c r="H46" s="53"/>
      <c r="I46" s="53"/>
      <c r="J46" s="53"/>
      <c r="K46" s="53"/>
      <c r="L46" s="53"/>
      <c r="M46" s="80"/>
    </row>
    <row r="47" ht="24.95" customHeight="1" spans="1:13">
      <c r="A47" s="39">
        <v>20702</v>
      </c>
      <c r="B47" s="67" t="s">
        <v>78</v>
      </c>
      <c r="C47" s="75"/>
      <c r="D47" s="69"/>
      <c r="E47" s="70"/>
      <c r="F47" s="70"/>
      <c r="G47" s="40">
        <f t="shared" ref="G47:L47" si="8">SUM(G48:G51)</f>
        <v>0</v>
      </c>
      <c r="H47" s="40">
        <f t="shared" si="8"/>
        <v>51.1</v>
      </c>
      <c r="I47" s="40">
        <f t="shared" si="8"/>
        <v>170</v>
      </c>
      <c r="J47" s="40">
        <f t="shared" si="8"/>
        <v>0</v>
      </c>
      <c r="K47" s="40">
        <f t="shared" si="8"/>
        <v>50.988443</v>
      </c>
      <c r="L47" s="40">
        <f t="shared" si="8"/>
        <v>156.835703</v>
      </c>
      <c r="M47" s="70"/>
    </row>
    <row r="48" ht="24.95" customHeight="1" spans="1:13">
      <c r="A48" s="42">
        <v>2070204</v>
      </c>
      <c r="B48" s="43" t="s">
        <v>79</v>
      </c>
      <c r="C48" s="43" t="s">
        <v>80</v>
      </c>
      <c r="D48" s="44" t="s">
        <v>81</v>
      </c>
      <c r="E48" s="45"/>
      <c r="F48" s="82"/>
      <c r="G48" s="55"/>
      <c r="H48" s="53">
        <v>5.48</v>
      </c>
      <c r="I48" s="53"/>
      <c r="J48" s="53"/>
      <c r="K48" s="53">
        <v>5.475</v>
      </c>
      <c r="L48" s="53"/>
      <c r="M48" s="80" t="s">
        <v>21</v>
      </c>
    </row>
    <row r="49" ht="24.95" customHeight="1" spans="1:13">
      <c r="A49" s="42">
        <v>2070204</v>
      </c>
      <c r="B49" s="43" t="s">
        <v>82</v>
      </c>
      <c r="C49" s="43" t="s">
        <v>83</v>
      </c>
      <c r="D49" s="44" t="s">
        <v>84</v>
      </c>
      <c r="E49" s="45"/>
      <c r="F49" s="82"/>
      <c r="G49" s="46"/>
      <c r="H49" s="53">
        <v>5.62</v>
      </c>
      <c r="I49" s="53"/>
      <c r="J49" s="47"/>
      <c r="K49" s="53">
        <v>5.613381</v>
      </c>
      <c r="L49" s="53"/>
      <c r="M49" s="80" t="s">
        <v>21</v>
      </c>
    </row>
    <row r="50" ht="24.95" customHeight="1" spans="1:13">
      <c r="A50" s="42">
        <v>2070204</v>
      </c>
      <c r="B50" s="50" t="s">
        <v>85</v>
      </c>
      <c r="C50" s="76" t="s">
        <v>83</v>
      </c>
      <c r="D50" s="44" t="s">
        <v>86</v>
      </c>
      <c r="E50" s="55"/>
      <c r="F50" s="84"/>
      <c r="G50" s="55"/>
      <c r="H50" s="53">
        <v>40</v>
      </c>
      <c r="I50" s="53"/>
      <c r="J50" s="53"/>
      <c r="K50" s="53">
        <v>39.900062</v>
      </c>
      <c r="L50" s="53"/>
      <c r="M50" s="80" t="s">
        <v>21</v>
      </c>
    </row>
    <row r="51" ht="24.95" customHeight="1" spans="1:13">
      <c r="A51" s="42">
        <v>2070204</v>
      </c>
      <c r="B51" s="50" t="s">
        <v>87</v>
      </c>
      <c r="C51" s="76" t="s">
        <v>88</v>
      </c>
      <c r="D51" s="62"/>
      <c r="E51" s="54" t="s">
        <v>89</v>
      </c>
      <c r="F51" s="82"/>
      <c r="G51" s="55"/>
      <c r="H51" s="53"/>
      <c r="I51" s="53">
        <v>170</v>
      </c>
      <c r="J51" s="53"/>
      <c r="K51" s="53"/>
      <c r="L51" s="53">
        <v>156.835703</v>
      </c>
      <c r="M51" s="80" t="s">
        <v>21</v>
      </c>
    </row>
    <row r="52" ht="24.95" customHeight="1" spans="1:13">
      <c r="A52" s="39">
        <v>20703</v>
      </c>
      <c r="B52" s="67" t="s">
        <v>90</v>
      </c>
      <c r="C52" s="75"/>
      <c r="D52" s="69"/>
      <c r="E52" s="70"/>
      <c r="F52" s="70"/>
      <c r="G52" s="40">
        <f t="shared" ref="G52:L52" si="9">SUM(G53:G53)</f>
        <v>0</v>
      </c>
      <c r="H52" s="40">
        <f t="shared" si="9"/>
        <v>0</v>
      </c>
      <c r="I52" s="40">
        <f t="shared" si="9"/>
        <v>0</v>
      </c>
      <c r="J52" s="40">
        <f t="shared" si="9"/>
        <v>0</v>
      </c>
      <c r="K52" s="40">
        <f t="shared" si="9"/>
        <v>0</v>
      </c>
      <c r="L52" s="40">
        <f t="shared" si="9"/>
        <v>0</v>
      </c>
      <c r="M52" s="70"/>
    </row>
    <row r="53" ht="24.95" customHeight="1" spans="1:13">
      <c r="A53" s="42"/>
      <c r="B53" s="50"/>
      <c r="C53" s="76"/>
      <c r="D53" s="77"/>
      <c r="E53" s="78"/>
      <c r="F53" s="55"/>
      <c r="G53" s="61"/>
      <c r="H53" s="53"/>
      <c r="I53" s="53"/>
      <c r="J53" s="53"/>
      <c r="K53" s="53"/>
      <c r="L53" s="53"/>
      <c r="M53" s="80"/>
    </row>
    <row r="54" ht="24.95" customHeight="1" spans="1:13">
      <c r="A54" s="39">
        <v>20708</v>
      </c>
      <c r="B54" s="67" t="s">
        <v>91</v>
      </c>
      <c r="C54" s="75"/>
      <c r="D54" s="69"/>
      <c r="E54" s="70"/>
      <c r="F54" s="70"/>
      <c r="G54" s="40">
        <f t="shared" ref="G54:L54" si="10">SUM(G55:G57)</f>
        <v>0</v>
      </c>
      <c r="H54" s="40">
        <f t="shared" si="10"/>
        <v>0</v>
      </c>
      <c r="I54" s="40">
        <f t="shared" si="10"/>
        <v>0</v>
      </c>
      <c r="J54" s="40">
        <f t="shared" si="10"/>
        <v>0</v>
      </c>
      <c r="K54" s="40">
        <f t="shared" si="10"/>
        <v>0</v>
      </c>
      <c r="L54" s="40">
        <f t="shared" si="10"/>
        <v>0</v>
      </c>
      <c r="M54" s="70"/>
    </row>
    <row r="55" ht="24.95" customHeight="1" spans="1:13">
      <c r="A55" s="42"/>
      <c r="B55" s="50"/>
      <c r="C55" s="76"/>
      <c r="D55" s="77"/>
      <c r="E55" s="78"/>
      <c r="F55" s="74"/>
      <c r="G55" s="61"/>
      <c r="H55" s="53"/>
      <c r="I55" s="53"/>
      <c r="J55" s="53"/>
      <c r="K55" s="53"/>
      <c r="L55" s="53"/>
      <c r="M55" s="80"/>
    </row>
    <row r="56" ht="24.95" customHeight="1" spans="1:13">
      <c r="A56" s="42"/>
      <c r="B56" s="50"/>
      <c r="C56" s="76"/>
      <c r="D56" s="62"/>
      <c r="E56" s="55"/>
      <c r="F56" s="55"/>
      <c r="G56" s="61"/>
      <c r="H56" s="53"/>
      <c r="I56" s="53"/>
      <c r="J56" s="53"/>
      <c r="K56" s="53"/>
      <c r="L56" s="53"/>
      <c r="M56" s="80"/>
    </row>
    <row r="57" ht="24.95" customHeight="1" spans="1:13">
      <c r="A57" s="42"/>
      <c r="B57" s="85"/>
      <c r="C57" s="76"/>
      <c r="D57" s="62"/>
      <c r="E57" s="55"/>
      <c r="F57" s="55"/>
      <c r="G57" s="61"/>
      <c r="H57" s="53"/>
      <c r="I57" s="53"/>
      <c r="J57" s="53"/>
      <c r="K57" s="53"/>
      <c r="L57" s="53"/>
      <c r="M57" s="80"/>
    </row>
    <row r="58" ht="24.95" customHeight="1" spans="1:13">
      <c r="A58" s="39">
        <v>20799</v>
      </c>
      <c r="B58" s="67" t="s">
        <v>92</v>
      </c>
      <c r="C58" s="75"/>
      <c r="D58" s="86"/>
      <c r="E58" s="87"/>
      <c r="F58" s="88"/>
      <c r="G58" s="40">
        <f t="shared" ref="G58:L58" si="11">SUM(G59:G59)</f>
        <v>0</v>
      </c>
      <c r="H58" s="40">
        <f t="shared" si="11"/>
        <v>0</v>
      </c>
      <c r="I58" s="40">
        <f t="shared" si="11"/>
        <v>0</v>
      </c>
      <c r="J58" s="40">
        <f t="shared" si="11"/>
        <v>0</v>
      </c>
      <c r="K58" s="40">
        <f t="shared" si="11"/>
        <v>0</v>
      </c>
      <c r="L58" s="40">
        <f t="shared" si="11"/>
        <v>0</v>
      </c>
      <c r="M58" s="70"/>
    </row>
    <row r="59" ht="24.95" customHeight="1" spans="1:13">
      <c r="A59" s="42"/>
      <c r="B59" s="57"/>
      <c r="C59" s="73"/>
      <c r="D59" s="83"/>
      <c r="E59" s="89"/>
      <c r="F59" s="46"/>
      <c r="G59" s="90"/>
      <c r="H59" s="53"/>
      <c r="I59" s="53"/>
      <c r="J59" s="53"/>
      <c r="K59" s="53"/>
      <c r="L59" s="53"/>
      <c r="M59" s="80"/>
    </row>
    <row r="60" ht="24.95" customHeight="1" spans="1:13">
      <c r="A60" s="39">
        <v>208</v>
      </c>
      <c r="B60" s="67" t="s">
        <v>93</v>
      </c>
      <c r="C60" s="39"/>
      <c r="D60" s="69"/>
      <c r="E60" s="70"/>
      <c r="F60" s="70"/>
      <c r="G60" s="40">
        <f t="shared" ref="G60:L60" si="12">G61+G66+G68+G71+G73+G80+G83+G85+G90+G93+G97+G102+G105+G63+G109+G112+G115</f>
        <v>1512</v>
      </c>
      <c r="H60" s="40">
        <f t="shared" si="12"/>
        <v>0</v>
      </c>
      <c r="I60" s="40">
        <f t="shared" si="12"/>
        <v>0</v>
      </c>
      <c r="J60" s="40">
        <f t="shared" si="12"/>
        <v>0</v>
      </c>
      <c r="K60" s="40">
        <f t="shared" si="12"/>
        <v>0</v>
      </c>
      <c r="L60" s="40">
        <f t="shared" si="12"/>
        <v>0</v>
      </c>
      <c r="M60" s="70"/>
    </row>
    <row r="61" ht="24.95" customHeight="1" spans="1:13">
      <c r="A61" s="39">
        <v>20801</v>
      </c>
      <c r="B61" s="67" t="s">
        <v>94</v>
      </c>
      <c r="C61" s="39"/>
      <c r="D61" s="69"/>
      <c r="E61" s="70"/>
      <c r="F61" s="70"/>
      <c r="G61" s="91"/>
      <c r="H61" s="40">
        <f>SUM(H62:H62)</f>
        <v>0</v>
      </c>
      <c r="I61" s="40">
        <f t="shared" ref="I61:L61" si="13">SUM(I62:I62)</f>
        <v>0</v>
      </c>
      <c r="J61" s="40">
        <f t="shared" si="13"/>
        <v>0</v>
      </c>
      <c r="K61" s="40">
        <f t="shared" si="13"/>
        <v>0</v>
      </c>
      <c r="L61" s="40">
        <f t="shared" si="13"/>
        <v>0</v>
      </c>
      <c r="M61" s="70"/>
    </row>
    <row r="62" ht="24.95" customHeight="1" spans="1:13">
      <c r="A62" s="42"/>
      <c r="B62" s="85"/>
      <c r="C62" s="60"/>
      <c r="D62" s="79"/>
      <c r="E62" s="80"/>
      <c r="F62" s="80"/>
      <c r="G62" s="81"/>
      <c r="H62" s="53"/>
      <c r="I62" s="53"/>
      <c r="J62" s="53"/>
      <c r="K62" s="53"/>
      <c r="L62" s="53"/>
      <c r="M62" s="80"/>
    </row>
    <row r="63" ht="24.95" customHeight="1" spans="1:13">
      <c r="A63" s="39">
        <v>20802</v>
      </c>
      <c r="B63" s="67" t="s">
        <v>95</v>
      </c>
      <c r="C63" s="68"/>
      <c r="D63" s="69"/>
      <c r="E63" s="70"/>
      <c r="F63" s="70"/>
      <c r="G63" s="40">
        <f t="shared" ref="G63:L63" si="14">SUM(G64:G65)</f>
        <v>0</v>
      </c>
      <c r="H63" s="40">
        <f t="shared" si="14"/>
        <v>0</v>
      </c>
      <c r="I63" s="40">
        <f t="shared" si="14"/>
        <v>0</v>
      </c>
      <c r="J63" s="40">
        <f t="shared" si="14"/>
        <v>0</v>
      </c>
      <c r="K63" s="40">
        <f t="shared" si="14"/>
        <v>0</v>
      </c>
      <c r="L63" s="40">
        <f t="shared" si="14"/>
        <v>0</v>
      </c>
      <c r="M63" s="70"/>
    </row>
    <row r="64" ht="24.95" customHeight="1" spans="1:13">
      <c r="A64" s="66"/>
      <c r="B64" s="92"/>
      <c r="C64" s="66"/>
      <c r="D64" s="62"/>
      <c r="E64" s="45"/>
      <c r="F64" s="55"/>
      <c r="G64" s="61"/>
      <c r="H64" s="53"/>
      <c r="I64" s="53"/>
      <c r="J64" s="53"/>
      <c r="K64" s="53"/>
      <c r="L64" s="53"/>
      <c r="M64" s="80"/>
    </row>
    <row r="65" ht="24.95" customHeight="1" spans="1:13">
      <c r="A65" s="42"/>
      <c r="B65" s="53"/>
      <c r="C65" s="60"/>
      <c r="D65" s="79"/>
      <c r="E65" s="80"/>
      <c r="F65" s="80"/>
      <c r="G65" s="81"/>
      <c r="H65" s="53"/>
      <c r="I65" s="53"/>
      <c r="J65" s="53"/>
      <c r="K65" s="53"/>
      <c r="L65" s="53"/>
      <c r="M65" s="80"/>
    </row>
    <row r="66" ht="24.95" customHeight="1" spans="1:13">
      <c r="A66" s="39">
        <v>20803</v>
      </c>
      <c r="B66" s="67" t="s">
        <v>96</v>
      </c>
      <c r="C66" s="39"/>
      <c r="D66" s="69"/>
      <c r="E66" s="70"/>
      <c r="F66" s="70"/>
      <c r="G66" s="40">
        <f t="shared" ref="G66:L66" si="15">SUM(G67:G67)</f>
        <v>0</v>
      </c>
      <c r="H66" s="40">
        <f t="shared" si="15"/>
        <v>0</v>
      </c>
      <c r="I66" s="40">
        <f t="shared" si="15"/>
        <v>0</v>
      </c>
      <c r="J66" s="40">
        <f t="shared" si="15"/>
        <v>0</v>
      </c>
      <c r="K66" s="40">
        <f t="shared" si="15"/>
        <v>0</v>
      </c>
      <c r="L66" s="40">
        <f t="shared" si="15"/>
        <v>0</v>
      </c>
      <c r="M66" s="70"/>
    </row>
    <row r="67" ht="24.95" customHeight="1" spans="1:13">
      <c r="A67" s="42"/>
      <c r="B67" s="85"/>
      <c r="C67" s="76"/>
      <c r="D67" s="79"/>
      <c r="E67" s="80"/>
      <c r="F67" s="80"/>
      <c r="G67" s="81"/>
      <c r="H67" s="53"/>
      <c r="I67" s="53"/>
      <c r="J67" s="53"/>
      <c r="K67" s="53"/>
      <c r="L67" s="53"/>
      <c r="M67" s="80"/>
    </row>
    <row r="68" ht="24.95" customHeight="1" spans="1:13">
      <c r="A68" s="39">
        <v>20806</v>
      </c>
      <c r="B68" s="67" t="s">
        <v>97</v>
      </c>
      <c r="C68" s="75"/>
      <c r="D68" s="69"/>
      <c r="E68" s="70"/>
      <c r="F68" s="70"/>
      <c r="G68" s="40">
        <f t="shared" ref="G68:L68" si="16">SUM(G69:G70)</f>
        <v>0</v>
      </c>
      <c r="H68" s="40">
        <f t="shared" si="16"/>
        <v>0</v>
      </c>
      <c r="I68" s="40">
        <f t="shared" si="16"/>
        <v>0</v>
      </c>
      <c r="J68" s="40">
        <f t="shared" si="16"/>
        <v>0</v>
      </c>
      <c r="K68" s="40">
        <f t="shared" si="16"/>
        <v>0</v>
      </c>
      <c r="L68" s="40">
        <f t="shared" si="16"/>
        <v>0</v>
      </c>
      <c r="M68" s="70"/>
    </row>
    <row r="69" ht="24.95" customHeight="1" spans="1:13">
      <c r="A69" s="42"/>
      <c r="B69" s="85"/>
      <c r="C69" s="76"/>
      <c r="D69" s="79"/>
      <c r="E69" s="80"/>
      <c r="F69" s="80"/>
      <c r="G69" s="81"/>
      <c r="H69" s="53"/>
      <c r="I69" s="53"/>
      <c r="J69" s="53"/>
      <c r="K69" s="53"/>
      <c r="L69" s="53"/>
      <c r="M69" s="80"/>
    </row>
    <row r="70" ht="24.95" customHeight="1" spans="1:13">
      <c r="A70" s="42"/>
      <c r="B70" s="85"/>
      <c r="C70" s="76"/>
      <c r="D70" s="79"/>
      <c r="E70" s="80"/>
      <c r="F70" s="80"/>
      <c r="G70" s="81"/>
      <c r="H70" s="53"/>
      <c r="I70" s="53"/>
      <c r="J70" s="53"/>
      <c r="K70" s="53"/>
      <c r="L70" s="53"/>
      <c r="M70" s="80"/>
    </row>
    <row r="71" ht="24.95" customHeight="1" spans="1:13">
      <c r="A71" s="39">
        <v>20807</v>
      </c>
      <c r="B71" s="67" t="s">
        <v>98</v>
      </c>
      <c r="C71" s="75"/>
      <c r="D71" s="69"/>
      <c r="E71" s="70"/>
      <c r="F71" s="70"/>
      <c r="G71" s="40">
        <f t="shared" ref="G71:L71" si="17">SUM(G72:G72)</f>
        <v>0</v>
      </c>
      <c r="H71" s="40">
        <f t="shared" si="17"/>
        <v>0</v>
      </c>
      <c r="I71" s="40">
        <f t="shared" si="17"/>
        <v>0</v>
      </c>
      <c r="J71" s="40">
        <f t="shared" si="17"/>
        <v>0</v>
      </c>
      <c r="K71" s="40">
        <f t="shared" si="17"/>
        <v>0</v>
      </c>
      <c r="L71" s="40">
        <f t="shared" si="17"/>
        <v>0</v>
      </c>
      <c r="M71" s="70"/>
    </row>
    <row r="72" ht="24.95" customHeight="1" spans="1:13">
      <c r="A72" s="42"/>
      <c r="B72" s="85"/>
      <c r="C72" s="76"/>
      <c r="D72" s="77"/>
      <c r="E72" s="78"/>
      <c r="F72" s="55"/>
      <c r="G72" s="61"/>
      <c r="H72" s="53"/>
      <c r="I72" s="53"/>
      <c r="J72" s="61"/>
      <c r="K72" s="53"/>
      <c r="L72" s="53"/>
      <c r="M72" s="80"/>
    </row>
    <row r="73" ht="24.95" customHeight="1" spans="1:13">
      <c r="A73" s="39">
        <v>20808</v>
      </c>
      <c r="B73" s="67" t="s">
        <v>99</v>
      </c>
      <c r="C73" s="39"/>
      <c r="D73" s="69"/>
      <c r="E73" s="70"/>
      <c r="F73" s="70"/>
      <c r="G73" s="40">
        <f t="shared" ref="G73:L73" si="18">SUM(G74:G79)</f>
        <v>0</v>
      </c>
      <c r="H73" s="40">
        <f t="shared" si="18"/>
        <v>0</v>
      </c>
      <c r="I73" s="40">
        <f t="shared" si="18"/>
        <v>0</v>
      </c>
      <c r="J73" s="40">
        <f t="shared" si="18"/>
        <v>0</v>
      </c>
      <c r="K73" s="40">
        <f t="shared" si="18"/>
        <v>0</v>
      </c>
      <c r="L73" s="40">
        <f t="shared" si="18"/>
        <v>0</v>
      </c>
      <c r="M73" s="70"/>
    </row>
    <row r="74" ht="24.95" customHeight="1" spans="1:13">
      <c r="A74" s="42"/>
      <c r="B74" s="50"/>
      <c r="C74" s="60"/>
      <c r="D74" s="110"/>
      <c r="E74" s="55"/>
      <c r="F74" s="55"/>
      <c r="G74" s="61"/>
      <c r="H74" s="53"/>
      <c r="I74" s="53"/>
      <c r="J74" s="61"/>
      <c r="K74" s="53"/>
      <c r="L74" s="53"/>
      <c r="M74" s="80"/>
    </row>
    <row r="75" ht="24.95" customHeight="1" spans="1:13">
      <c r="A75" s="42"/>
      <c r="B75" s="50"/>
      <c r="C75" s="60"/>
      <c r="D75" s="62"/>
      <c r="E75" s="55"/>
      <c r="F75" s="74"/>
      <c r="G75" s="111"/>
      <c r="H75" s="53"/>
      <c r="I75" s="53"/>
      <c r="J75" s="53"/>
      <c r="K75" s="53"/>
      <c r="L75" s="53"/>
      <c r="M75" s="80"/>
    </row>
    <row r="76" ht="24.95" customHeight="1" spans="1:13">
      <c r="A76" s="63"/>
      <c r="B76" s="43"/>
      <c r="C76" s="58"/>
      <c r="D76" s="77"/>
      <c r="E76" s="78"/>
      <c r="F76" s="46"/>
      <c r="G76" s="90"/>
      <c r="H76" s="53"/>
      <c r="I76" s="53"/>
      <c r="J76" s="90"/>
      <c r="K76" s="53"/>
      <c r="L76" s="53"/>
      <c r="M76" s="80"/>
    </row>
    <row r="77" ht="24.95" customHeight="1" spans="1:13">
      <c r="A77" s="63"/>
      <c r="B77" s="43"/>
      <c r="C77" s="58"/>
      <c r="D77" s="83"/>
      <c r="E77" s="89"/>
      <c r="F77" s="46"/>
      <c r="G77" s="90"/>
      <c r="H77" s="53"/>
      <c r="I77" s="53"/>
      <c r="J77" s="90"/>
      <c r="K77" s="53"/>
      <c r="L77" s="53"/>
      <c r="M77" s="80"/>
    </row>
    <row r="78" ht="24.95" customHeight="1" spans="1:13">
      <c r="A78" s="63"/>
      <c r="B78" s="112"/>
      <c r="C78" s="58"/>
      <c r="D78" s="83"/>
      <c r="E78" s="46"/>
      <c r="F78" s="46"/>
      <c r="G78" s="113"/>
      <c r="H78" s="53"/>
      <c r="I78" s="53"/>
      <c r="J78" s="53"/>
      <c r="K78" s="53"/>
      <c r="L78" s="53"/>
      <c r="M78" s="80"/>
    </row>
    <row r="79" ht="24.95" customHeight="1" spans="1:13">
      <c r="A79" s="42"/>
      <c r="B79" s="85"/>
      <c r="C79" s="60"/>
      <c r="D79" s="79"/>
      <c r="E79" s="80"/>
      <c r="F79" s="80"/>
      <c r="G79" s="114"/>
      <c r="H79" s="53"/>
      <c r="I79" s="53"/>
      <c r="J79" s="53"/>
      <c r="K79" s="53"/>
      <c r="L79" s="53"/>
      <c r="M79" s="80"/>
    </row>
    <row r="80" ht="24.95" customHeight="1" spans="1:13">
      <c r="A80" s="39">
        <v>20809</v>
      </c>
      <c r="B80" s="67" t="s">
        <v>100</v>
      </c>
      <c r="C80" s="68"/>
      <c r="D80" s="69"/>
      <c r="E80" s="70"/>
      <c r="F80" s="70"/>
      <c r="G80" s="40">
        <f t="shared" ref="G80:L80" si="19">SUM(G81:G82)</f>
        <v>0</v>
      </c>
      <c r="H80" s="40">
        <f t="shared" si="19"/>
        <v>0</v>
      </c>
      <c r="I80" s="40">
        <f t="shared" si="19"/>
        <v>0</v>
      </c>
      <c r="J80" s="40">
        <f t="shared" si="19"/>
        <v>0</v>
      </c>
      <c r="K80" s="40">
        <f t="shared" si="19"/>
        <v>0</v>
      </c>
      <c r="L80" s="40">
        <f t="shared" si="19"/>
        <v>0</v>
      </c>
      <c r="M80" s="70"/>
    </row>
    <row r="81" s="3" customFormat="1" ht="24.95" customHeight="1" spans="1:13">
      <c r="A81" s="42"/>
      <c r="B81" s="57"/>
      <c r="C81" s="73"/>
      <c r="D81" s="83"/>
      <c r="E81" s="45"/>
      <c r="F81" s="55"/>
      <c r="G81" s="49"/>
      <c r="H81" s="49"/>
      <c r="I81" s="47"/>
      <c r="J81" s="49"/>
      <c r="K81" s="49"/>
      <c r="L81" s="134"/>
      <c r="M81" s="80"/>
    </row>
    <row r="82" ht="24.95" customHeight="1" spans="1:13">
      <c r="A82" s="42"/>
      <c r="B82" s="50"/>
      <c r="C82" s="60"/>
      <c r="D82" s="77"/>
      <c r="E82" s="78"/>
      <c r="F82" s="55"/>
      <c r="G82" s="61"/>
      <c r="H82" s="53"/>
      <c r="I82" s="53"/>
      <c r="J82" s="53"/>
      <c r="K82" s="53"/>
      <c r="L82" s="53"/>
      <c r="M82" s="80"/>
    </row>
    <row r="83" ht="24.95" customHeight="1" spans="1:13">
      <c r="A83" s="39">
        <v>20810</v>
      </c>
      <c r="B83" s="67" t="s">
        <v>101</v>
      </c>
      <c r="C83" s="68"/>
      <c r="D83" s="69"/>
      <c r="E83" s="70"/>
      <c r="F83" s="70"/>
      <c r="G83" s="40">
        <f t="shared" ref="G83:L83" si="20">SUM(G84:G84)</f>
        <v>1512</v>
      </c>
      <c r="H83" s="40">
        <f t="shared" si="20"/>
        <v>0</v>
      </c>
      <c r="I83" s="40">
        <f t="shared" si="20"/>
        <v>0</v>
      </c>
      <c r="J83" s="40">
        <f t="shared" si="20"/>
        <v>0</v>
      </c>
      <c r="K83" s="40">
        <f t="shared" si="20"/>
        <v>0</v>
      </c>
      <c r="L83" s="40">
        <f t="shared" si="20"/>
        <v>0</v>
      </c>
      <c r="M83" s="70"/>
    </row>
    <row r="84" ht="24.95" customHeight="1" spans="1:13">
      <c r="A84" s="58" t="s">
        <v>102</v>
      </c>
      <c r="B84" s="43" t="s">
        <v>103</v>
      </c>
      <c r="C84" s="58" t="s">
        <v>104</v>
      </c>
      <c r="D84" s="44" t="s">
        <v>105</v>
      </c>
      <c r="E84" s="45"/>
      <c r="F84" s="55"/>
      <c r="G84" s="55">
        <v>1512</v>
      </c>
      <c r="H84" s="61"/>
      <c r="I84" s="53"/>
      <c r="J84" s="53"/>
      <c r="K84" s="53"/>
      <c r="L84" s="53"/>
      <c r="M84" s="80" t="s">
        <v>106</v>
      </c>
    </row>
    <row r="85" ht="24.95" customHeight="1" spans="1:13">
      <c r="A85" s="39">
        <v>20811</v>
      </c>
      <c r="B85" s="67" t="s">
        <v>107</v>
      </c>
      <c r="C85" s="68"/>
      <c r="D85" s="69"/>
      <c r="E85" s="70"/>
      <c r="F85" s="70"/>
      <c r="G85" s="40">
        <f t="shared" ref="G85:L85" si="21">SUM(G86:G89)</f>
        <v>0</v>
      </c>
      <c r="H85" s="40">
        <f t="shared" si="21"/>
        <v>0</v>
      </c>
      <c r="I85" s="40">
        <f t="shared" si="21"/>
        <v>0</v>
      </c>
      <c r="J85" s="40">
        <f t="shared" si="21"/>
        <v>0</v>
      </c>
      <c r="K85" s="40">
        <f t="shared" si="21"/>
        <v>0</v>
      </c>
      <c r="L85" s="40">
        <f t="shared" si="21"/>
        <v>0</v>
      </c>
      <c r="M85" s="70"/>
    </row>
    <row r="86" ht="24.95" customHeight="1" spans="1:13">
      <c r="A86" s="42"/>
      <c r="B86" s="50"/>
      <c r="C86" s="60"/>
      <c r="D86" s="62"/>
      <c r="E86" s="55"/>
      <c r="F86" s="55"/>
      <c r="G86" s="61"/>
      <c r="H86" s="53"/>
      <c r="I86" s="53"/>
      <c r="J86" s="53"/>
      <c r="K86" s="53"/>
      <c r="L86" s="53"/>
      <c r="M86" s="80"/>
    </row>
    <row r="87" ht="24.95" customHeight="1" spans="1:13">
      <c r="A87" s="42"/>
      <c r="B87" s="50"/>
      <c r="C87" s="60"/>
      <c r="D87" s="62"/>
      <c r="E87" s="55"/>
      <c r="F87" s="55"/>
      <c r="G87" s="61"/>
      <c r="H87" s="53"/>
      <c r="I87" s="53"/>
      <c r="J87" s="53"/>
      <c r="K87" s="53"/>
      <c r="L87" s="53"/>
      <c r="M87" s="80"/>
    </row>
    <row r="88" ht="24.95" customHeight="1" spans="1:13">
      <c r="A88" s="42"/>
      <c r="B88" s="50"/>
      <c r="C88" s="60"/>
      <c r="D88" s="62"/>
      <c r="E88" s="55"/>
      <c r="F88" s="55"/>
      <c r="G88" s="61"/>
      <c r="H88" s="53"/>
      <c r="I88" s="53"/>
      <c r="J88" s="53"/>
      <c r="K88" s="53"/>
      <c r="L88" s="53"/>
      <c r="M88" s="80"/>
    </row>
    <row r="89" ht="24.95" customHeight="1" spans="1:13">
      <c r="A89" s="42"/>
      <c r="B89" s="50"/>
      <c r="C89" s="60"/>
      <c r="D89" s="79"/>
      <c r="E89" s="80"/>
      <c r="F89" s="80"/>
      <c r="G89" s="81"/>
      <c r="H89" s="53"/>
      <c r="I89" s="53"/>
      <c r="J89" s="53"/>
      <c r="K89" s="53"/>
      <c r="L89" s="53"/>
      <c r="M89" s="80"/>
    </row>
    <row r="90" ht="24.95" customHeight="1" spans="1:13">
      <c r="A90" s="39">
        <v>20812</v>
      </c>
      <c r="B90" s="67" t="s">
        <v>108</v>
      </c>
      <c r="C90" s="68"/>
      <c r="D90" s="69"/>
      <c r="E90" s="70"/>
      <c r="F90" s="70"/>
      <c r="G90" s="40">
        <f t="shared" ref="G90:L90" si="22">SUM(G91:G92)</f>
        <v>0</v>
      </c>
      <c r="H90" s="40">
        <f t="shared" si="22"/>
        <v>0</v>
      </c>
      <c r="I90" s="40">
        <f t="shared" si="22"/>
        <v>0</v>
      </c>
      <c r="J90" s="40">
        <f t="shared" si="22"/>
        <v>0</v>
      </c>
      <c r="K90" s="40">
        <f t="shared" si="22"/>
        <v>0</v>
      </c>
      <c r="L90" s="40">
        <f t="shared" si="22"/>
        <v>0</v>
      </c>
      <c r="M90" s="70"/>
    </row>
    <row r="91" ht="24.95" customHeight="1" spans="1:13">
      <c r="A91" s="115"/>
      <c r="B91" s="116"/>
      <c r="C91" s="117"/>
      <c r="D91" s="118"/>
      <c r="E91" s="119"/>
      <c r="F91" s="119"/>
      <c r="G91" s="120"/>
      <c r="H91" s="121"/>
      <c r="I91" s="53"/>
      <c r="J91" s="53"/>
      <c r="K91" s="121"/>
      <c r="L91" s="121"/>
      <c r="M91" s="119"/>
    </row>
    <row r="92" ht="24.95" customHeight="1" spans="1:13">
      <c r="A92" s="42"/>
      <c r="B92" s="85"/>
      <c r="C92" s="60"/>
      <c r="D92" s="79"/>
      <c r="E92" s="80"/>
      <c r="F92" s="80"/>
      <c r="G92" s="81"/>
      <c r="H92" s="53"/>
      <c r="I92" s="53"/>
      <c r="J92" s="53"/>
      <c r="K92" s="53"/>
      <c r="L92" s="53"/>
      <c r="M92" s="80"/>
    </row>
    <row r="93" ht="24.95" customHeight="1" spans="1:13">
      <c r="A93" s="39">
        <v>20813</v>
      </c>
      <c r="B93" s="67" t="s">
        <v>109</v>
      </c>
      <c r="C93" s="68"/>
      <c r="D93" s="69"/>
      <c r="E93" s="70"/>
      <c r="F93" s="70"/>
      <c r="G93" s="40">
        <f t="shared" ref="G93:L93" si="23">SUM(G94:G96)</f>
        <v>0</v>
      </c>
      <c r="H93" s="40">
        <f t="shared" si="23"/>
        <v>0</v>
      </c>
      <c r="I93" s="40">
        <f t="shared" si="23"/>
        <v>0</v>
      </c>
      <c r="J93" s="40">
        <f t="shared" si="23"/>
        <v>0</v>
      </c>
      <c r="K93" s="40">
        <f t="shared" si="23"/>
        <v>0</v>
      </c>
      <c r="L93" s="40">
        <f t="shared" si="23"/>
        <v>0</v>
      </c>
      <c r="M93" s="70"/>
    </row>
    <row r="94" ht="24.95" customHeight="1" spans="1:13">
      <c r="A94" s="42"/>
      <c r="B94" s="50"/>
      <c r="C94" s="60"/>
      <c r="D94" s="77"/>
      <c r="E94" s="78"/>
      <c r="F94" s="55"/>
      <c r="G94" s="61"/>
      <c r="H94" s="53"/>
      <c r="I94" s="53"/>
      <c r="J94" s="53"/>
      <c r="K94" s="53"/>
      <c r="L94" s="53"/>
      <c r="M94" s="80"/>
    </row>
    <row r="95" ht="24.95" customHeight="1" spans="1:13">
      <c r="A95" s="42"/>
      <c r="B95" s="50"/>
      <c r="C95" s="60"/>
      <c r="D95" s="77"/>
      <c r="E95" s="78"/>
      <c r="F95" s="55"/>
      <c r="G95" s="61"/>
      <c r="H95" s="53"/>
      <c r="I95" s="53"/>
      <c r="J95" s="53"/>
      <c r="K95" s="53"/>
      <c r="L95" s="53"/>
      <c r="M95" s="80"/>
    </row>
    <row r="96" ht="24.95" customHeight="1" spans="1:13">
      <c r="A96" s="42"/>
      <c r="B96" s="50"/>
      <c r="C96" s="60"/>
      <c r="D96" s="77"/>
      <c r="E96" s="78"/>
      <c r="F96" s="55"/>
      <c r="G96" s="61"/>
      <c r="H96" s="53"/>
      <c r="I96" s="53"/>
      <c r="J96" s="53"/>
      <c r="K96" s="53"/>
      <c r="L96" s="53"/>
      <c r="M96" s="80"/>
    </row>
    <row r="97" ht="24.95" customHeight="1" spans="1:13">
      <c r="A97" s="39">
        <v>20815</v>
      </c>
      <c r="B97" s="67" t="s">
        <v>110</v>
      </c>
      <c r="C97" s="68"/>
      <c r="D97" s="69"/>
      <c r="E97" s="70"/>
      <c r="F97" s="70"/>
      <c r="G97" s="40">
        <f t="shared" ref="G97:L97" si="24">SUM(G98:G101)</f>
        <v>0</v>
      </c>
      <c r="H97" s="40">
        <f t="shared" si="24"/>
        <v>0</v>
      </c>
      <c r="I97" s="40">
        <f t="shared" si="24"/>
        <v>0</v>
      </c>
      <c r="J97" s="40">
        <f t="shared" si="24"/>
        <v>0</v>
      </c>
      <c r="K97" s="40">
        <f t="shared" si="24"/>
        <v>0</v>
      </c>
      <c r="L97" s="40">
        <f t="shared" si="24"/>
        <v>0</v>
      </c>
      <c r="M97" s="70"/>
    </row>
    <row r="98" ht="24.95" customHeight="1" spans="1:13">
      <c r="A98" s="42"/>
      <c r="B98" s="50"/>
      <c r="C98" s="60"/>
      <c r="D98" s="122"/>
      <c r="E98" s="52"/>
      <c r="F98" s="52"/>
      <c r="G98" s="59"/>
      <c r="H98" s="53"/>
      <c r="I98" s="53"/>
      <c r="J98" s="53"/>
      <c r="K98" s="53"/>
      <c r="L98" s="53"/>
      <c r="M98" s="80"/>
    </row>
    <row r="99" ht="24.95" customHeight="1" spans="1:13">
      <c r="A99" s="42"/>
      <c r="B99" s="50"/>
      <c r="C99" s="60"/>
      <c r="D99" s="122"/>
      <c r="E99" s="123"/>
      <c r="F99" s="52"/>
      <c r="G99" s="59"/>
      <c r="H99" s="53"/>
      <c r="I99" s="53"/>
      <c r="J99" s="53"/>
      <c r="K99" s="53"/>
      <c r="L99" s="53"/>
      <c r="M99" s="80"/>
    </row>
    <row r="100" ht="24.95" customHeight="1" spans="1:13">
      <c r="A100" s="42"/>
      <c r="B100" s="50"/>
      <c r="C100" s="60"/>
      <c r="D100" s="62"/>
      <c r="E100" s="55"/>
      <c r="F100" s="55"/>
      <c r="G100" s="61"/>
      <c r="H100" s="53"/>
      <c r="I100" s="53"/>
      <c r="J100" s="53"/>
      <c r="K100" s="53"/>
      <c r="L100" s="53"/>
      <c r="M100" s="80"/>
    </row>
    <row r="101" ht="24.95" customHeight="1" spans="1:13">
      <c r="A101" s="42"/>
      <c r="B101" s="50"/>
      <c r="C101" s="60"/>
      <c r="D101" s="62"/>
      <c r="E101" s="55"/>
      <c r="F101" s="55"/>
      <c r="G101" s="61"/>
      <c r="H101" s="53"/>
      <c r="I101" s="53"/>
      <c r="J101" s="53"/>
      <c r="K101" s="53"/>
      <c r="L101" s="53"/>
      <c r="M101" s="80"/>
    </row>
    <row r="102" ht="24.95" customHeight="1" spans="1:13">
      <c r="A102" s="39">
        <v>20817</v>
      </c>
      <c r="B102" s="67" t="s">
        <v>111</v>
      </c>
      <c r="C102" s="68"/>
      <c r="D102" s="69"/>
      <c r="E102" s="70"/>
      <c r="F102" s="70"/>
      <c r="G102" s="40">
        <f t="shared" ref="G102:L102" si="25">SUM(G103:G104)</f>
        <v>0</v>
      </c>
      <c r="H102" s="40">
        <f t="shared" si="25"/>
        <v>0</v>
      </c>
      <c r="I102" s="40">
        <f t="shared" si="25"/>
        <v>0</v>
      </c>
      <c r="J102" s="40">
        <f t="shared" si="25"/>
        <v>0</v>
      </c>
      <c r="K102" s="40">
        <f t="shared" si="25"/>
        <v>0</v>
      </c>
      <c r="L102" s="40">
        <f t="shared" si="25"/>
        <v>0</v>
      </c>
      <c r="M102" s="70"/>
    </row>
    <row r="103" ht="24.95" customHeight="1" spans="1:13">
      <c r="A103" s="42"/>
      <c r="B103" s="116"/>
      <c r="C103" s="60"/>
      <c r="D103" s="77"/>
      <c r="E103" s="78"/>
      <c r="F103" s="55"/>
      <c r="G103" s="61"/>
      <c r="H103" s="53"/>
      <c r="I103" s="53"/>
      <c r="J103" s="53"/>
      <c r="K103" s="53"/>
      <c r="L103" s="53"/>
      <c r="M103" s="80"/>
    </row>
    <row r="104" ht="24.95" customHeight="1" spans="1:13">
      <c r="A104" s="42"/>
      <c r="B104" s="85"/>
      <c r="C104" s="60"/>
      <c r="D104" s="79"/>
      <c r="E104" s="80"/>
      <c r="F104" s="80"/>
      <c r="G104" s="81"/>
      <c r="H104" s="53"/>
      <c r="I104" s="53"/>
      <c r="J104" s="53"/>
      <c r="K104" s="53"/>
      <c r="L104" s="53"/>
      <c r="M104" s="80"/>
    </row>
    <row r="105" ht="24.95" customHeight="1" spans="1:13">
      <c r="A105" s="39">
        <v>20819</v>
      </c>
      <c r="B105" s="67" t="s">
        <v>112</v>
      </c>
      <c r="C105" s="68"/>
      <c r="D105" s="69"/>
      <c r="E105" s="70"/>
      <c r="F105" s="70"/>
      <c r="G105" s="40">
        <f t="shared" ref="G105:L105" si="26">SUM(G106:G108)</f>
        <v>0</v>
      </c>
      <c r="H105" s="40">
        <f t="shared" si="26"/>
        <v>0</v>
      </c>
      <c r="I105" s="40">
        <f t="shared" si="26"/>
        <v>0</v>
      </c>
      <c r="J105" s="40">
        <f t="shared" si="26"/>
        <v>0</v>
      </c>
      <c r="K105" s="40">
        <f t="shared" si="26"/>
        <v>0</v>
      </c>
      <c r="L105" s="40">
        <f t="shared" si="26"/>
        <v>0</v>
      </c>
      <c r="M105" s="70"/>
    </row>
    <row r="106" ht="24.95" customHeight="1" spans="1:13">
      <c r="A106" s="42"/>
      <c r="B106" s="57"/>
      <c r="C106" s="73"/>
      <c r="D106" s="77"/>
      <c r="E106" s="78"/>
      <c r="F106" s="55"/>
      <c r="G106" s="61"/>
      <c r="H106" s="53"/>
      <c r="I106" s="53"/>
      <c r="J106" s="53"/>
      <c r="K106" s="53"/>
      <c r="L106" s="53"/>
      <c r="M106" s="80"/>
    </row>
    <row r="107" ht="24.95" customHeight="1" spans="1:13">
      <c r="A107" s="42"/>
      <c r="B107" s="57"/>
      <c r="C107" s="73"/>
      <c r="D107" s="77"/>
      <c r="E107" s="78"/>
      <c r="F107" s="55"/>
      <c r="G107" s="61"/>
      <c r="H107" s="53"/>
      <c r="I107" s="53"/>
      <c r="J107" s="53"/>
      <c r="K107" s="53"/>
      <c r="L107" s="53"/>
      <c r="M107" s="80"/>
    </row>
    <row r="108" ht="24.95" customHeight="1" spans="1:13">
      <c r="A108" s="42"/>
      <c r="B108" s="50"/>
      <c r="C108" s="60"/>
      <c r="D108" s="77"/>
      <c r="E108" s="78"/>
      <c r="F108" s="55"/>
      <c r="G108" s="61"/>
      <c r="H108" s="53"/>
      <c r="I108" s="53"/>
      <c r="J108" s="53"/>
      <c r="K108" s="53"/>
      <c r="L108" s="53"/>
      <c r="M108" s="80"/>
    </row>
    <row r="109" s="4" customFormat="1" ht="24.95" customHeight="1" spans="1:13">
      <c r="A109" s="39">
        <v>20820</v>
      </c>
      <c r="B109" s="67" t="s">
        <v>113</v>
      </c>
      <c r="C109" s="68"/>
      <c r="D109" s="86"/>
      <c r="E109" s="87"/>
      <c r="F109" s="88"/>
      <c r="G109" s="40">
        <f t="shared" ref="G109:L109" si="27">SUM(G110:G111)</f>
        <v>0</v>
      </c>
      <c r="H109" s="40">
        <f t="shared" si="27"/>
        <v>0</v>
      </c>
      <c r="I109" s="40">
        <f t="shared" si="27"/>
        <v>0</v>
      </c>
      <c r="J109" s="40">
        <f t="shared" si="27"/>
        <v>0</v>
      </c>
      <c r="K109" s="40">
        <f t="shared" si="27"/>
        <v>0</v>
      </c>
      <c r="L109" s="40">
        <f t="shared" si="27"/>
        <v>0</v>
      </c>
      <c r="M109" s="70"/>
    </row>
    <row r="110" ht="24.95" customHeight="1" spans="1:13">
      <c r="A110" s="42"/>
      <c r="B110" s="57"/>
      <c r="C110" s="73"/>
      <c r="D110" s="77"/>
      <c r="E110" s="78"/>
      <c r="F110" s="55"/>
      <c r="G110" s="61"/>
      <c r="H110" s="53"/>
      <c r="I110" s="53"/>
      <c r="J110" s="53"/>
      <c r="K110" s="53"/>
      <c r="L110" s="53"/>
      <c r="M110" s="80"/>
    </row>
    <row r="111" ht="24.95" customHeight="1" spans="1:13">
      <c r="A111" s="42"/>
      <c r="B111" s="50"/>
      <c r="C111" s="60"/>
      <c r="D111" s="62"/>
      <c r="E111" s="55"/>
      <c r="F111" s="55"/>
      <c r="G111" s="61"/>
      <c r="H111" s="53"/>
      <c r="I111" s="53"/>
      <c r="J111" s="53"/>
      <c r="K111" s="53"/>
      <c r="L111" s="53"/>
      <c r="M111" s="80"/>
    </row>
    <row r="112" ht="24.95" customHeight="1" spans="1:13">
      <c r="A112" s="39">
        <v>20821</v>
      </c>
      <c r="B112" s="67" t="s">
        <v>114</v>
      </c>
      <c r="C112" s="68"/>
      <c r="D112" s="86"/>
      <c r="E112" s="87"/>
      <c r="F112" s="88"/>
      <c r="G112" s="40">
        <f t="shared" ref="G112:L112" si="28">SUM(G113:G114)</f>
        <v>0</v>
      </c>
      <c r="H112" s="40">
        <f t="shared" si="28"/>
        <v>0</v>
      </c>
      <c r="I112" s="40">
        <f t="shared" si="28"/>
        <v>0</v>
      </c>
      <c r="J112" s="40">
        <f t="shared" si="28"/>
        <v>0</v>
      </c>
      <c r="K112" s="40">
        <f t="shared" si="28"/>
        <v>0</v>
      </c>
      <c r="L112" s="40">
        <f t="shared" si="28"/>
        <v>0</v>
      </c>
      <c r="M112" s="70"/>
    </row>
    <row r="113" ht="24.95" customHeight="1" spans="1:13">
      <c r="A113" s="42"/>
      <c r="B113" s="50"/>
      <c r="C113" s="60"/>
      <c r="D113" s="77"/>
      <c r="E113" s="78"/>
      <c r="F113" s="55"/>
      <c r="G113" s="61"/>
      <c r="H113" s="53"/>
      <c r="I113" s="53"/>
      <c r="J113" s="53"/>
      <c r="K113" s="53"/>
      <c r="L113" s="53"/>
      <c r="M113" s="80"/>
    </row>
    <row r="114" ht="24.95" customHeight="1" spans="1:13">
      <c r="A114" s="42"/>
      <c r="B114" s="50"/>
      <c r="C114" s="60"/>
      <c r="D114" s="77"/>
      <c r="E114" s="78"/>
      <c r="F114" s="55"/>
      <c r="G114" s="61"/>
      <c r="H114" s="53"/>
      <c r="I114" s="53"/>
      <c r="J114" s="53"/>
      <c r="K114" s="53"/>
      <c r="L114" s="53"/>
      <c r="M114" s="80"/>
    </row>
    <row r="115" ht="24.95" customHeight="1" spans="1:13">
      <c r="A115" s="124">
        <v>20899</v>
      </c>
      <c r="B115" s="125" t="s">
        <v>115</v>
      </c>
      <c r="C115" s="126"/>
      <c r="D115" s="127"/>
      <c r="E115" s="128"/>
      <c r="F115" s="129"/>
      <c r="G115" s="130">
        <f t="shared" ref="G115:L115" si="29">SUM(G116:G118)</f>
        <v>0</v>
      </c>
      <c r="H115" s="130">
        <f t="shared" si="29"/>
        <v>0</v>
      </c>
      <c r="I115" s="130">
        <f t="shared" si="29"/>
        <v>0</v>
      </c>
      <c r="J115" s="130">
        <f t="shared" si="29"/>
        <v>0</v>
      </c>
      <c r="K115" s="130">
        <f t="shared" si="29"/>
        <v>0</v>
      </c>
      <c r="L115" s="130">
        <f t="shared" si="29"/>
        <v>0</v>
      </c>
      <c r="M115" s="135"/>
    </row>
    <row r="116" ht="24.95" customHeight="1" spans="1:13">
      <c r="A116" s="42"/>
      <c r="B116" s="50"/>
      <c r="C116" s="60"/>
      <c r="D116" s="77"/>
      <c r="E116" s="78"/>
      <c r="F116" s="55"/>
      <c r="G116" s="61"/>
      <c r="H116" s="53"/>
      <c r="I116" s="53"/>
      <c r="J116" s="53"/>
      <c r="K116" s="53"/>
      <c r="L116" s="53"/>
      <c r="M116" s="80"/>
    </row>
    <row r="117" ht="24.95" customHeight="1" spans="1:13">
      <c r="A117" s="42"/>
      <c r="B117" s="50"/>
      <c r="C117" s="60"/>
      <c r="D117" s="77"/>
      <c r="E117" s="78"/>
      <c r="F117" s="55"/>
      <c r="G117" s="61"/>
      <c r="H117" s="53"/>
      <c r="I117" s="53"/>
      <c r="J117" s="61"/>
      <c r="K117" s="53"/>
      <c r="L117" s="53"/>
      <c r="M117" s="80"/>
    </row>
    <row r="118" ht="24.95" customHeight="1" spans="1:13">
      <c r="A118" s="42"/>
      <c r="B118" s="85"/>
      <c r="C118" s="60"/>
      <c r="D118" s="79"/>
      <c r="E118" s="80"/>
      <c r="F118" s="80"/>
      <c r="G118" s="81"/>
      <c r="H118" s="53"/>
      <c r="I118" s="53"/>
      <c r="J118" s="53"/>
      <c r="K118" s="53"/>
      <c r="L118" s="53"/>
      <c r="M118" s="80"/>
    </row>
    <row r="119" ht="24.95" customHeight="1" spans="1:13">
      <c r="A119" s="39">
        <v>210</v>
      </c>
      <c r="B119" s="67" t="s">
        <v>116</v>
      </c>
      <c r="C119" s="68"/>
      <c r="D119" s="69"/>
      <c r="E119" s="70"/>
      <c r="F119" s="70"/>
      <c r="G119" s="131">
        <f t="shared" ref="G119:L119" si="30">SUM(G120:G140)</f>
        <v>53.41</v>
      </c>
      <c r="H119" s="131">
        <f t="shared" si="30"/>
        <v>30</v>
      </c>
      <c r="I119" s="131">
        <f t="shared" si="30"/>
        <v>0</v>
      </c>
      <c r="J119" s="131">
        <f t="shared" si="30"/>
        <v>22.400921</v>
      </c>
      <c r="K119" s="131">
        <f t="shared" si="30"/>
        <v>0</v>
      </c>
      <c r="L119" s="131">
        <f t="shared" si="30"/>
        <v>0</v>
      </c>
      <c r="M119" s="70"/>
    </row>
    <row r="120" ht="24.95" customHeight="1" spans="1:13">
      <c r="A120" s="42">
        <v>2100409</v>
      </c>
      <c r="B120" s="43" t="s">
        <v>117</v>
      </c>
      <c r="C120" s="43" t="s">
        <v>118</v>
      </c>
      <c r="D120" s="44" t="s">
        <v>119</v>
      </c>
      <c r="E120" s="45"/>
      <c r="F120" s="55"/>
      <c r="G120" s="108">
        <v>30.1</v>
      </c>
      <c r="H120" s="53"/>
      <c r="I120" s="53"/>
      <c r="J120" s="61">
        <v>22.400921</v>
      </c>
      <c r="K120" s="61"/>
      <c r="L120" s="53"/>
      <c r="M120" s="53" t="s">
        <v>120</v>
      </c>
    </row>
    <row r="121" ht="24.95" customHeight="1" spans="1:13">
      <c r="A121" s="42">
        <v>2100401</v>
      </c>
      <c r="B121" s="53" t="s">
        <v>121</v>
      </c>
      <c r="C121" s="60"/>
      <c r="D121" s="44" t="s">
        <v>122</v>
      </c>
      <c r="E121" s="55"/>
      <c r="F121" s="55"/>
      <c r="G121" s="61">
        <v>23.31</v>
      </c>
      <c r="H121" s="53"/>
      <c r="I121" s="53"/>
      <c r="J121" s="53"/>
      <c r="K121" s="53"/>
      <c r="L121" s="53"/>
      <c r="M121" s="53" t="s">
        <v>120</v>
      </c>
    </row>
    <row r="122" ht="24.95" customHeight="1" spans="1:13">
      <c r="A122" s="42">
        <v>2100601</v>
      </c>
      <c r="B122" s="53" t="s">
        <v>123</v>
      </c>
      <c r="C122" s="60" t="s">
        <v>124</v>
      </c>
      <c r="D122" s="44" t="s">
        <v>125</v>
      </c>
      <c r="E122" s="55"/>
      <c r="F122" s="55"/>
      <c r="G122" s="61"/>
      <c r="H122" s="53">
        <v>30</v>
      </c>
      <c r="I122" s="53"/>
      <c r="J122" s="53"/>
      <c r="K122" s="53"/>
      <c r="L122" s="53"/>
      <c r="M122" s="53" t="s">
        <v>120</v>
      </c>
    </row>
    <row r="123" ht="24.95" customHeight="1" spans="1:13">
      <c r="A123" s="42"/>
      <c r="B123" s="53"/>
      <c r="C123" s="60"/>
      <c r="D123" s="62"/>
      <c r="E123" s="55"/>
      <c r="F123" s="74"/>
      <c r="G123" s="61"/>
      <c r="H123" s="53"/>
      <c r="I123" s="53"/>
      <c r="J123" s="53"/>
      <c r="K123" s="53"/>
      <c r="L123" s="53"/>
      <c r="M123" s="80"/>
    </row>
    <row r="124" ht="24.95" customHeight="1" spans="1:13">
      <c r="A124" s="42"/>
      <c r="B124" s="53"/>
      <c r="C124" s="60"/>
      <c r="D124" s="132"/>
      <c r="E124" s="133"/>
      <c r="F124" s="55"/>
      <c r="G124" s="61"/>
      <c r="H124" s="53"/>
      <c r="I124" s="53"/>
      <c r="J124" s="53"/>
      <c r="K124" s="53"/>
      <c r="L124" s="53"/>
      <c r="M124" s="80"/>
    </row>
    <row r="125" ht="24.95" customHeight="1" spans="1:13">
      <c r="A125" s="42"/>
      <c r="B125" s="53"/>
      <c r="C125" s="60"/>
      <c r="D125" s="62"/>
      <c r="E125" s="55"/>
      <c r="F125" s="55"/>
      <c r="G125" s="61"/>
      <c r="H125" s="53"/>
      <c r="I125" s="53"/>
      <c r="J125" s="53"/>
      <c r="K125" s="53"/>
      <c r="L125" s="53"/>
      <c r="M125" s="80"/>
    </row>
    <row r="126" ht="24.95" customHeight="1" spans="1:13">
      <c r="A126" s="42"/>
      <c r="B126" s="53"/>
      <c r="C126" s="60"/>
      <c r="D126" s="62"/>
      <c r="E126" s="55"/>
      <c r="F126" s="55"/>
      <c r="G126" s="61"/>
      <c r="H126" s="53"/>
      <c r="I126" s="53"/>
      <c r="J126" s="53"/>
      <c r="K126" s="53"/>
      <c r="L126" s="53"/>
      <c r="M126" s="80"/>
    </row>
    <row r="127" ht="24.95" customHeight="1" spans="1:13">
      <c r="A127" s="42"/>
      <c r="B127" s="53"/>
      <c r="C127" s="60"/>
      <c r="D127" s="62"/>
      <c r="E127" s="55"/>
      <c r="F127" s="55"/>
      <c r="G127" s="111"/>
      <c r="H127" s="53"/>
      <c r="I127" s="53"/>
      <c r="J127" s="53"/>
      <c r="K127" s="53"/>
      <c r="L127" s="53"/>
      <c r="M127" s="80"/>
    </row>
    <row r="128" ht="24.95" customHeight="1" spans="1:13">
      <c r="A128" s="42"/>
      <c r="B128" s="53"/>
      <c r="C128" s="60"/>
      <c r="D128" s="62"/>
      <c r="E128" s="55"/>
      <c r="F128" s="55"/>
      <c r="G128" s="61"/>
      <c r="H128" s="53"/>
      <c r="I128" s="53"/>
      <c r="J128" s="53"/>
      <c r="K128" s="53"/>
      <c r="L128" s="53"/>
      <c r="M128" s="80"/>
    </row>
    <row r="129" ht="24.95" customHeight="1" spans="1:13">
      <c r="A129" s="42"/>
      <c r="B129" s="53"/>
      <c r="C129" s="60"/>
      <c r="D129" s="62"/>
      <c r="E129" s="55"/>
      <c r="F129" s="55"/>
      <c r="G129" s="61"/>
      <c r="H129" s="53"/>
      <c r="I129" s="53"/>
      <c r="J129" s="53"/>
      <c r="K129" s="53"/>
      <c r="L129" s="53"/>
      <c r="M129" s="80"/>
    </row>
    <row r="130" ht="24.95" customHeight="1" spans="1:13">
      <c r="A130" s="42"/>
      <c r="B130" s="53"/>
      <c r="C130" s="60"/>
      <c r="D130" s="132"/>
      <c r="E130" s="55"/>
      <c r="F130" s="55"/>
      <c r="G130" s="61"/>
      <c r="H130" s="53"/>
      <c r="I130" s="53"/>
      <c r="J130" s="53"/>
      <c r="K130" s="53"/>
      <c r="L130" s="53"/>
      <c r="M130" s="80"/>
    </row>
    <row r="131" ht="24.95" customHeight="1" spans="1:13">
      <c r="A131" s="42"/>
      <c r="B131" s="53"/>
      <c r="C131" s="60"/>
      <c r="D131" s="132"/>
      <c r="E131" s="55"/>
      <c r="F131" s="55"/>
      <c r="G131" s="61"/>
      <c r="H131" s="53"/>
      <c r="I131" s="53"/>
      <c r="J131" s="53"/>
      <c r="K131" s="53"/>
      <c r="L131" s="53"/>
      <c r="M131" s="80"/>
    </row>
    <row r="132" ht="24.95" customHeight="1" spans="1:13">
      <c r="A132" s="42"/>
      <c r="B132" s="53"/>
      <c r="C132" s="60"/>
      <c r="D132" s="62"/>
      <c r="E132" s="55"/>
      <c r="F132" s="55"/>
      <c r="G132" s="111"/>
      <c r="H132" s="53"/>
      <c r="I132" s="53"/>
      <c r="J132" s="53"/>
      <c r="K132" s="53"/>
      <c r="L132" s="53"/>
      <c r="M132" s="80"/>
    </row>
    <row r="133" ht="24.95" customHeight="1" spans="1:13">
      <c r="A133" s="42"/>
      <c r="B133" s="53"/>
      <c r="C133" s="60"/>
      <c r="D133" s="132"/>
      <c r="E133" s="55"/>
      <c r="F133" s="55"/>
      <c r="G133" s="61"/>
      <c r="H133" s="53"/>
      <c r="I133" s="53"/>
      <c r="J133" s="53"/>
      <c r="K133" s="53"/>
      <c r="L133" s="53"/>
      <c r="M133" s="80"/>
    </row>
    <row r="134" ht="24.95" customHeight="1" spans="1:13">
      <c r="A134" s="42"/>
      <c r="B134" s="53"/>
      <c r="C134" s="60"/>
      <c r="D134" s="132"/>
      <c r="E134" s="55"/>
      <c r="F134" s="55"/>
      <c r="G134" s="61"/>
      <c r="H134" s="53"/>
      <c r="I134" s="53"/>
      <c r="J134" s="53"/>
      <c r="K134" s="53"/>
      <c r="L134" s="53"/>
      <c r="M134" s="80"/>
    </row>
    <row r="135" ht="24.95" customHeight="1" spans="1:13">
      <c r="A135" s="42"/>
      <c r="B135" s="53"/>
      <c r="C135" s="60"/>
      <c r="D135" s="62"/>
      <c r="E135" s="55"/>
      <c r="F135" s="55"/>
      <c r="G135" s="61"/>
      <c r="H135" s="53"/>
      <c r="I135" s="53"/>
      <c r="J135" s="61"/>
      <c r="K135" s="53"/>
      <c r="L135" s="53"/>
      <c r="M135" s="80"/>
    </row>
    <row r="136" ht="24.95" customHeight="1" spans="1:13">
      <c r="A136" s="42"/>
      <c r="B136" s="53"/>
      <c r="C136" s="60"/>
      <c r="D136" s="62"/>
      <c r="E136" s="55"/>
      <c r="F136" s="74"/>
      <c r="G136" s="61"/>
      <c r="H136" s="53"/>
      <c r="I136" s="53"/>
      <c r="J136" s="53"/>
      <c r="K136" s="53"/>
      <c r="L136" s="53"/>
      <c r="M136" s="80"/>
    </row>
    <row r="137" ht="24.95" customHeight="1" spans="1:13">
      <c r="A137" s="42"/>
      <c r="B137" s="53"/>
      <c r="C137" s="60"/>
      <c r="D137" s="62"/>
      <c r="E137" s="55"/>
      <c r="F137" s="74"/>
      <c r="G137" s="61"/>
      <c r="H137" s="53"/>
      <c r="I137" s="53"/>
      <c r="J137" s="53"/>
      <c r="K137" s="53"/>
      <c r="L137" s="53"/>
      <c r="M137" s="80"/>
    </row>
    <row r="138" ht="24.95" customHeight="1" spans="1:13">
      <c r="A138" s="42"/>
      <c r="B138" s="53"/>
      <c r="C138" s="60"/>
      <c r="D138" s="62"/>
      <c r="E138" s="55"/>
      <c r="F138" s="55"/>
      <c r="G138" s="61"/>
      <c r="H138" s="53"/>
      <c r="I138" s="53"/>
      <c r="J138" s="61"/>
      <c r="K138" s="53"/>
      <c r="L138" s="53"/>
      <c r="M138" s="80"/>
    </row>
    <row r="139" ht="24.95" customHeight="1" spans="1:13">
      <c r="A139" s="42"/>
      <c r="B139" s="53"/>
      <c r="C139" s="60"/>
      <c r="D139" s="132"/>
      <c r="E139" s="55"/>
      <c r="F139" s="55"/>
      <c r="G139" s="61"/>
      <c r="H139" s="53"/>
      <c r="I139" s="53"/>
      <c r="J139" s="53"/>
      <c r="K139" s="53"/>
      <c r="L139" s="53"/>
      <c r="M139" s="80"/>
    </row>
    <row r="140" ht="24.95" customHeight="1" spans="1:13">
      <c r="A140" s="42"/>
      <c r="B140" s="53"/>
      <c r="C140" s="60"/>
      <c r="D140" s="65"/>
      <c r="E140" s="55"/>
      <c r="F140" s="55"/>
      <c r="G140" s="61"/>
      <c r="H140" s="53"/>
      <c r="I140" s="53"/>
      <c r="J140" s="53"/>
      <c r="K140" s="53"/>
      <c r="L140" s="53"/>
      <c r="M140" s="80"/>
    </row>
    <row r="141" ht="24.95" customHeight="1" spans="1:13">
      <c r="A141" s="39">
        <v>211</v>
      </c>
      <c r="B141" s="67" t="s">
        <v>126</v>
      </c>
      <c r="C141" s="68"/>
      <c r="D141" s="69"/>
      <c r="E141" s="70"/>
      <c r="F141" s="70"/>
      <c r="G141" s="136">
        <f t="shared" ref="G141:L141" si="31">SUM(G142:G150)</f>
        <v>5119</v>
      </c>
      <c r="H141" s="136">
        <f t="shared" si="31"/>
        <v>580</v>
      </c>
      <c r="I141" s="136">
        <f t="shared" si="31"/>
        <v>0</v>
      </c>
      <c r="J141" s="136">
        <f t="shared" si="31"/>
        <v>2912</v>
      </c>
      <c r="K141" s="136">
        <f t="shared" si="31"/>
        <v>580</v>
      </c>
      <c r="L141" s="136">
        <f t="shared" si="31"/>
        <v>0</v>
      </c>
      <c r="M141" s="70"/>
    </row>
    <row r="142" s="2" customFormat="1" ht="24.95" customHeight="1" spans="1:13">
      <c r="A142" s="58" t="s">
        <v>127</v>
      </c>
      <c r="B142" s="43" t="s">
        <v>128</v>
      </c>
      <c r="C142" s="58"/>
      <c r="D142" s="44" t="s">
        <v>129</v>
      </c>
      <c r="E142" s="45"/>
      <c r="F142" s="137"/>
      <c r="G142" s="53">
        <v>1473</v>
      </c>
      <c r="H142" s="53"/>
      <c r="I142" s="53"/>
      <c r="J142" s="53"/>
      <c r="K142" s="53"/>
      <c r="L142" s="53"/>
      <c r="M142" s="80" t="s">
        <v>130</v>
      </c>
    </row>
    <row r="143" ht="24.95" customHeight="1" spans="1:13">
      <c r="A143" s="42">
        <v>2110402</v>
      </c>
      <c r="B143" s="50" t="s">
        <v>131</v>
      </c>
      <c r="C143" s="60" t="s">
        <v>132</v>
      </c>
      <c r="D143" s="44" t="s">
        <v>133</v>
      </c>
      <c r="E143" s="55"/>
      <c r="F143" s="55"/>
      <c r="G143" s="61">
        <v>234</v>
      </c>
      <c r="H143" s="53"/>
      <c r="I143" s="53"/>
      <c r="J143" s="53"/>
      <c r="K143" s="53"/>
      <c r="L143" s="53"/>
      <c r="M143" s="80" t="s">
        <v>134</v>
      </c>
    </row>
    <row r="144" ht="24.95" customHeight="1" spans="1:13">
      <c r="A144" s="58" t="s">
        <v>135</v>
      </c>
      <c r="B144" s="57" t="s">
        <v>136</v>
      </c>
      <c r="C144" s="73" t="s">
        <v>137</v>
      </c>
      <c r="D144" s="83"/>
      <c r="E144" s="54" t="s">
        <v>138</v>
      </c>
      <c r="F144" s="46"/>
      <c r="G144" s="138">
        <v>500</v>
      </c>
      <c r="H144" s="53"/>
      <c r="I144" s="53"/>
      <c r="J144" s="53"/>
      <c r="K144" s="53"/>
      <c r="L144" s="53"/>
      <c r="M144" s="80" t="s">
        <v>134</v>
      </c>
    </row>
    <row r="145" ht="24.95" customHeight="1" spans="1:13">
      <c r="A145" s="58" t="s">
        <v>139</v>
      </c>
      <c r="B145" s="43" t="s">
        <v>140</v>
      </c>
      <c r="C145" s="58" t="s">
        <v>141</v>
      </c>
      <c r="D145" s="62"/>
      <c r="E145" s="54" t="s">
        <v>142</v>
      </c>
      <c r="F145" s="137"/>
      <c r="G145" s="53">
        <v>410</v>
      </c>
      <c r="H145" s="53"/>
      <c r="I145" s="53"/>
      <c r="J145" s="53">
        <v>410</v>
      </c>
      <c r="K145" s="53"/>
      <c r="L145" s="53"/>
      <c r="M145" s="80" t="s">
        <v>134</v>
      </c>
    </row>
    <row r="146" ht="24.95" customHeight="1" spans="1:13">
      <c r="A146" s="73" t="s">
        <v>135</v>
      </c>
      <c r="B146" s="43" t="s">
        <v>143</v>
      </c>
      <c r="C146" s="139" t="s">
        <v>144</v>
      </c>
      <c r="D146" s="62"/>
      <c r="E146" s="54" t="s">
        <v>145</v>
      </c>
      <c r="F146" s="52"/>
      <c r="G146" s="49">
        <v>2502</v>
      </c>
      <c r="H146" s="49">
        <v>580</v>
      </c>
      <c r="I146" s="47"/>
      <c r="J146" s="49">
        <v>2502</v>
      </c>
      <c r="K146" s="47">
        <v>580</v>
      </c>
      <c r="L146" s="47"/>
      <c r="M146" s="80" t="s">
        <v>134</v>
      </c>
    </row>
    <row r="147" s="5" customFormat="1" ht="24.95" customHeight="1" spans="1:13">
      <c r="A147" s="42"/>
      <c r="B147" s="53"/>
      <c r="C147" s="60"/>
      <c r="D147" s="65"/>
      <c r="E147" s="52"/>
      <c r="F147" s="52"/>
      <c r="G147" s="59"/>
      <c r="H147" s="53"/>
      <c r="I147" s="53"/>
      <c r="J147" s="53"/>
      <c r="K147" s="53"/>
      <c r="L147" s="53"/>
      <c r="M147" s="42"/>
    </row>
    <row r="148" s="2" customFormat="1" ht="24.95" customHeight="1" spans="1:13">
      <c r="A148" s="66"/>
      <c r="B148" s="92"/>
      <c r="C148" s="66"/>
      <c r="D148" s="62"/>
      <c r="E148" s="45"/>
      <c r="F148" s="80"/>
      <c r="G148" s="53"/>
      <c r="H148" s="53"/>
      <c r="I148" s="53"/>
      <c r="J148" s="53"/>
      <c r="K148" s="53"/>
      <c r="L148" s="53"/>
      <c r="M148" s="80"/>
    </row>
    <row r="149" ht="24.95" customHeight="1" spans="1:13">
      <c r="A149" s="58"/>
      <c r="B149" s="57"/>
      <c r="C149" s="73"/>
      <c r="D149" s="83"/>
      <c r="E149" s="46"/>
      <c r="F149" s="46"/>
      <c r="G149" s="138"/>
      <c r="H149" s="53"/>
      <c r="I149" s="53"/>
      <c r="J149" s="53"/>
      <c r="K149" s="53"/>
      <c r="L149" s="53"/>
      <c r="M149" s="80"/>
    </row>
    <row r="150" ht="24.95" customHeight="1" spans="1:13">
      <c r="A150" s="42"/>
      <c r="B150" s="85"/>
      <c r="C150" s="60"/>
      <c r="D150" s="62"/>
      <c r="E150" s="55"/>
      <c r="F150" s="55"/>
      <c r="G150" s="61"/>
      <c r="H150" s="53"/>
      <c r="I150" s="53"/>
      <c r="J150" s="53"/>
      <c r="K150" s="53"/>
      <c r="L150" s="53"/>
      <c r="M150" s="80"/>
    </row>
    <row r="151" ht="24.95" customHeight="1" spans="1:13">
      <c r="A151" s="39">
        <v>212</v>
      </c>
      <c r="B151" s="67" t="s">
        <v>146</v>
      </c>
      <c r="C151" s="68"/>
      <c r="D151" s="69"/>
      <c r="E151" s="70"/>
      <c r="F151" s="70"/>
      <c r="G151" s="40">
        <f t="shared" ref="G151:L151" si="32">SUM(G152:G154)</f>
        <v>0</v>
      </c>
      <c r="H151" s="40">
        <f t="shared" si="32"/>
        <v>1012.403</v>
      </c>
      <c r="I151" s="40">
        <f t="shared" si="32"/>
        <v>0</v>
      </c>
      <c r="J151" s="40">
        <f t="shared" si="32"/>
        <v>0</v>
      </c>
      <c r="K151" s="40">
        <f t="shared" si="32"/>
        <v>948.717</v>
      </c>
      <c r="L151" s="40">
        <f t="shared" si="32"/>
        <v>0</v>
      </c>
      <c r="M151" s="70"/>
    </row>
    <row r="152" s="6" customFormat="1" ht="24.95" customHeight="1" spans="1:13">
      <c r="A152" s="42">
        <v>2120102</v>
      </c>
      <c r="B152" s="53" t="s">
        <v>147</v>
      </c>
      <c r="C152" s="42" t="s">
        <v>148</v>
      </c>
      <c r="D152" s="44" t="s">
        <v>149</v>
      </c>
      <c r="E152" s="51"/>
      <c r="F152" s="51"/>
      <c r="G152" s="51"/>
      <c r="H152" s="53">
        <v>43.686</v>
      </c>
      <c r="I152" s="53"/>
      <c r="J152" s="53"/>
      <c r="K152" s="53"/>
      <c r="L152" s="53"/>
      <c r="M152" s="35" t="s">
        <v>150</v>
      </c>
    </row>
    <row r="153" ht="24.95" customHeight="1" spans="1:13">
      <c r="A153" s="42">
        <v>2120303</v>
      </c>
      <c r="B153" s="50" t="s">
        <v>151</v>
      </c>
      <c r="C153" s="60" t="s">
        <v>152</v>
      </c>
      <c r="D153" s="44" t="s">
        <v>153</v>
      </c>
      <c r="E153" s="55"/>
      <c r="F153" s="55"/>
      <c r="G153" s="55"/>
      <c r="H153" s="53">
        <v>948.717</v>
      </c>
      <c r="I153" s="53"/>
      <c r="J153" s="53"/>
      <c r="K153" s="53">
        <v>948.717</v>
      </c>
      <c r="L153" s="53"/>
      <c r="M153" s="35" t="s">
        <v>150</v>
      </c>
    </row>
    <row r="154" ht="24.95" customHeight="1" spans="1:13">
      <c r="A154" s="42">
        <v>2120399</v>
      </c>
      <c r="B154" s="50" t="s">
        <v>154</v>
      </c>
      <c r="C154" s="60"/>
      <c r="D154" s="62"/>
      <c r="E154" s="54" t="s">
        <v>155</v>
      </c>
      <c r="F154" s="55"/>
      <c r="G154" s="55"/>
      <c r="H154" s="53">
        <v>20</v>
      </c>
      <c r="I154" s="53"/>
      <c r="J154" s="53"/>
      <c r="K154" s="53"/>
      <c r="L154" s="53"/>
      <c r="M154" s="35" t="s">
        <v>150</v>
      </c>
    </row>
    <row r="155" ht="24.95" customHeight="1" spans="1:13">
      <c r="A155" s="39">
        <v>213</v>
      </c>
      <c r="B155" s="67" t="s">
        <v>156</v>
      </c>
      <c r="C155" s="68"/>
      <c r="D155" s="69"/>
      <c r="E155" s="70"/>
      <c r="F155" s="70"/>
      <c r="G155" s="40">
        <f t="shared" ref="G155:L155" si="33">G156+G171+G181+G189+G208+G213+G230+G220</f>
        <v>1085.88</v>
      </c>
      <c r="H155" s="40">
        <f t="shared" si="33"/>
        <v>508</v>
      </c>
      <c r="I155" s="40">
        <f t="shared" si="33"/>
        <v>0</v>
      </c>
      <c r="J155" s="40">
        <f t="shared" si="33"/>
        <v>510.47</v>
      </c>
      <c r="K155" s="40">
        <f t="shared" si="33"/>
        <v>508</v>
      </c>
      <c r="L155" s="40">
        <f t="shared" si="33"/>
        <v>0</v>
      </c>
      <c r="M155" s="70"/>
    </row>
    <row r="156" s="5" customFormat="1" ht="24.95" customHeight="1" spans="1:13">
      <c r="A156" s="39">
        <v>21301</v>
      </c>
      <c r="B156" s="40" t="s">
        <v>157</v>
      </c>
      <c r="C156" s="68"/>
      <c r="D156" s="41"/>
      <c r="E156" s="39"/>
      <c r="F156" s="39"/>
      <c r="G156" s="40">
        <f t="shared" ref="G156:L156" si="34">SUM(G157:G170)</f>
        <v>85.88</v>
      </c>
      <c r="H156" s="40">
        <f t="shared" si="34"/>
        <v>0</v>
      </c>
      <c r="I156" s="40">
        <f t="shared" si="34"/>
        <v>0</v>
      </c>
      <c r="J156" s="40">
        <f t="shared" si="34"/>
        <v>0</v>
      </c>
      <c r="K156" s="40">
        <f t="shared" si="34"/>
        <v>0</v>
      </c>
      <c r="L156" s="40">
        <f t="shared" si="34"/>
        <v>0</v>
      </c>
      <c r="M156" s="39"/>
    </row>
    <row r="157" s="5" customFormat="1" ht="24.95" customHeight="1" spans="1:13">
      <c r="A157" s="42">
        <v>2130126</v>
      </c>
      <c r="B157" s="53" t="s">
        <v>158</v>
      </c>
      <c r="C157" s="60" t="s">
        <v>159</v>
      </c>
      <c r="D157" s="44" t="s">
        <v>160</v>
      </c>
      <c r="E157" s="52"/>
      <c r="F157" s="52"/>
      <c r="G157" s="59">
        <v>85.88</v>
      </c>
      <c r="H157" s="59"/>
      <c r="I157" s="53"/>
      <c r="J157" s="53"/>
      <c r="K157" s="53"/>
      <c r="L157" s="53"/>
      <c r="M157" s="42" t="s">
        <v>161</v>
      </c>
    </row>
    <row r="158" s="5" customFormat="1" ht="24.95" customHeight="1" spans="1:13">
      <c r="A158" s="42"/>
      <c r="B158" s="53"/>
      <c r="C158" s="60"/>
      <c r="D158" s="65"/>
      <c r="E158" s="52"/>
      <c r="F158" s="52"/>
      <c r="G158" s="59"/>
      <c r="H158" s="53"/>
      <c r="I158" s="53"/>
      <c r="J158" s="53"/>
      <c r="K158" s="53"/>
      <c r="L158" s="53"/>
      <c r="M158" s="42"/>
    </row>
    <row r="159" s="5" customFormat="1" ht="24.95" customHeight="1" spans="1:13">
      <c r="A159" s="42"/>
      <c r="B159" s="53"/>
      <c r="C159" s="60"/>
      <c r="D159" s="65"/>
      <c r="E159" s="52"/>
      <c r="F159" s="52"/>
      <c r="G159" s="59"/>
      <c r="H159" s="53"/>
      <c r="I159" s="53"/>
      <c r="J159" s="53"/>
      <c r="K159" s="53"/>
      <c r="L159" s="53"/>
      <c r="M159" s="42"/>
    </row>
    <row r="160" s="5" customFormat="1" ht="24.95" customHeight="1" spans="1:13">
      <c r="A160" s="42"/>
      <c r="B160" s="53"/>
      <c r="C160" s="60"/>
      <c r="D160" s="65"/>
      <c r="E160" s="52"/>
      <c r="F160" s="52"/>
      <c r="G160" s="59"/>
      <c r="H160" s="53"/>
      <c r="I160" s="53"/>
      <c r="J160" s="53"/>
      <c r="K160" s="53"/>
      <c r="L160" s="53"/>
      <c r="M160" s="42"/>
    </row>
    <row r="161" s="5" customFormat="1" ht="24.95" customHeight="1" spans="1:13">
      <c r="A161" s="42"/>
      <c r="B161" s="53"/>
      <c r="C161" s="60"/>
      <c r="D161" s="65"/>
      <c r="E161" s="52"/>
      <c r="F161" s="52"/>
      <c r="G161" s="59"/>
      <c r="H161" s="53"/>
      <c r="I161" s="53"/>
      <c r="J161" s="53"/>
      <c r="K161" s="53"/>
      <c r="L161" s="53"/>
      <c r="M161" s="42"/>
    </row>
    <row r="162" s="5" customFormat="1" ht="24.95" customHeight="1" spans="1:13">
      <c r="A162" s="42"/>
      <c r="B162" s="53"/>
      <c r="C162" s="60"/>
      <c r="D162" s="65"/>
      <c r="E162" s="52"/>
      <c r="F162" s="52"/>
      <c r="G162" s="59"/>
      <c r="H162" s="53"/>
      <c r="I162" s="53"/>
      <c r="J162" s="59"/>
      <c r="K162" s="53"/>
      <c r="L162" s="53"/>
      <c r="M162" s="42"/>
    </row>
    <row r="163" s="5" customFormat="1" ht="24.95" customHeight="1" spans="1:13">
      <c r="A163" s="42"/>
      <c r="B163" s="53"/>
      <c r="C163" s="60"/>
      <c r="D163" s="65"/>
      <c r="E163" s="52"/>
      <c r="F163" s="52"/>
      <c r="G163" s="59"/>
      <c r="H163" s="53"/>
      <c r="I163" s="53"/>
      <c r="J163" s="53"/>
      <c r="K163" s="53"/>
      <c r="L163" s="53"/>
      <c r="M163" s="42"/>
    </row>
    <row r="164" s="5" customFormat="1" ht="24.95" customHeight="1" spans="1:13">
      <c r="A164" s="42"/>
      <c r="B164" s="53"/>
      <c r="C164" s="60"/>
      <c r="D164" s="65"/>
      <c r="E164" s="52"/>
      <c r="F164" s="52"/>
      <c r="G164" s="59"/>
      <c r="H164" s="53"/>
      <c r="I164" s="53"/>
      <c r="J164" s="53"/>
      <c r="K164" s="53"/>
      <c r="L164" s="53"/>
      <c r="M164" s="42"/>
    </row>
    <row r="165" s="3" customFormat="1" ht="24.95" customHeight="1" spans="1:13">
      <c r="A165" s="63"/>
      <c r="B165" s="57"/>
      <c r="C165" s="73"/>
      <c r="D165" s="83"/>
      <c r="E165" s="46"/>
      <c r="F165" s="46"/>
      <c r="G165" s="49"/>
      <c r="H165" s="49"/>
      <c r="I165" s="47"/>
      <c r="J165" s="49"/>
      <c r="K165" s="49"/>
      <c r="L165" s="47"/>
      <c r="M165" s="42"/>
    </row>
    <row r="166" s="5" customFormat="1" ht="24.95" customHeight="1" spans="1:13">
      <c r="A166" s="42"/>
      <c r="B166" s="53"/>
      <c r="C166" s="60"/>
      <c r="D166" s="65"/>
      <c r="E166" s="52"/>
      <c r="F166" s="52"/>
      <c r="G166" s="59"/>
      <c r="H166" s="53"/>
      <c r="I166" s="53"/>
      <c r="J166" s="53"/>
      <c r="K166" s="53"/>
      <c r="L166" s="53"/>
      <c r="M166" s="42"/>
    </row>
    <row r="167" s="5" customFormat="1" ht="24.95" customHeight="1" spans="1:13">
      <c r="A167" s="42"/>
      <c r="B167" s="53"/>
      <c r="C167" s="60"/>
      <c r="D167" s="65"/>
      <c r="E167" s="52"/>
      <c r="F167" s="52"/>
      <c r="G167" s="59"/>
      <c r="H167" s="53"/>
      <c r="I167" s="53"/>
      <c r="J167" s="59"/>
      <c r="K167" s="53"/>
      <c r="L167" s="53"/>
      <c r="M167" s="42"/>
    </row>
    <row r="168" s="5" customFormat="1" ht="24.95" customHeight="1" spans="1:13">
      <c r="A168" s="42"/>
      <c r="B168" s="53"/>
      <c r="C168" s="60"/>
      <c r="D168" s="65"/>
      <c r="E168" s="52"/>
      <c r="F168" s="52"/>
      <c r="G168" s="59"/>
      <c r="H168" s="53"/>
      <c r="I168" s="53"/>
      <c r="J168" s="53"/>
      <c r="K168" s="53"/>
      <c r="L168" s="53"/>
      <c r="M168" s="42"/>
    </row>
    <row r="169" s="5" customFormat="1" ht="24.95" customHeight="1" spans="1:13">
      <c r="A169" s="42"/>
      <c r="B169" s="53"/>
      <c r="C169" s="60"/>
      <c r="D169" s="65"/>
      <c r="E169" s="52"/>
      <c r="F169" s="52"/>
      <c r="G169" s="59"/>
      <c r="H169" s="53"/>
      <c r="I169" s="53"/>
      <c r="J169" s="53"/>
      <c r="K169" s="53"/>
      <c r="L169" s="53"/>
      <c r="M169" s="42"/>
    </row>
    <row r="170" s="5" customFormat="1" ht="24.95" customHeight="1" spans="1:13">
      <c r="A170" s="42"/>
      <c r="B170" s="53"/>
      <c r="C170" s="60"/>
      <c r="D170" s="65"/>
      <c r="E170" s="52"/>
      <c r="F170" s="52"/>
      <c r="G170" s="59"/>
      <c r="H170" s="53"/>
      <c r="I170" s="53"/>
      <c r="J170" s="53"/>
      <c r="K170" s="53"/>
      <c r="L170" s="53"/>
      <c r="M170" s="42"/>
    </row>
    <row r="171" s="5" customFormat="1" ht="24.95" customHeight="1" spans="1:13">
      <c r="A171" s="39">
        <v>21302</v>
      </c>
      <c r="B171" s="40" t="s">
        <v>162</v>
      </c>
      <c r="C171" s="68"/>
      <c r="D171" s="41"/>
      <c r="E171" s="39"/>
      <c r="F171" s="39"/>
      <c r="G171" s="40">
        <f>SUM(G172:G180)</f>
        <v>0</v>
      </c>
      <c r="H171" s="40">
        <f t="shared" ref="H171:L171" si="35">SUM(H172:H180)</f>
        <v>0</v>
      </c>
      <c r="I171" s="40">
        <f t="shared" si="35"/>
        <v>0</v>
      </c>
      <c r="J171" s="40">
        <f t="shared" si="35"/>
        <v>0</v>
      </c>
      <c r="K171" s="40">
        <f t="shared" si="35"/>
        <v>0</v>
      </c>
      <c r="L171" s="40">
        <f t="shared" si="35"/>
        <v>0</v>
      </c>
      <c r="M171" s="39"/>
    </row>
    <row r="172" s="3" customFormat="1" ht="24.95" customHeight="1" spans="1:13">
      <c r="A172" s="42"/>
      <c r="B172" s="53"/>
      <c r="C172" s="60"/>
      <c r="D172" s="122"/>
      <c r="E172" s="123"/>
      <c r="F172" s="52"/>
      <c r="G172" s="59"/>
      <c r="H172" s="53"/>
      <c r="I172" s="53"/>
      <c r="J172" s="53"/>
      <c r="K172" s="53"/>
      <c r="L172" s="53"/>
      <c r="M172" s="42"/>
    </row>
    <row r="173" s="3" customFormat="1" ht="24.95" customHeight="1" spans="1:13">
      <c r="A173" s="42"/>
      <c r="B173" s="53"/>
      <c r="C173" s="60"/>
      <c r="D173" s="140"/>
      <c r="E173" s="141"/>
      <c r="F173" s="52"/>
      <c r="G173" s="59"/>
      <c r="H173" s="53"/>
      <c r="I173" s="53"/>
      <c r="J173" s="59"/>
      <c r="K173" s="53"/>
      <c r="L173" s="53"/>
      <c r="M173" s="42"/>
    </row>
    <row r="174" s="3" customFormat="1" ht="24.95" customHeight="1" spans="1:13">
      <c r="A174" s="42"/>
      <c r="B174" s="53"/>
      <c r="C174" s="60"/>
      <c r="D174" s="140"/>
      <c r="E174" s="141"/>
      <c r="F174" s="52"/>
      <c r="G174" s="59"/>
      <c r="H174" s="53"/>
      <c r="I174" s="53"/>
      <c r="J174" s="53"/>
      <c r="K174" s="53"/>
      <c r="L174" s="53"/>
      <c r="M174" s="42"/>
    </row>
    <row r="175" s="3" customFormat="1" ht="24.95" customHeight="1" spans="1:13">
      <c r="A175" s="42"/>
      <c r="B175" s="53"/>
      <c r="C175" s="60"/>
      <c r="D175" s="110"/>
      <c r="E175" s="141"/>
      <c r="F175" s="52"/>
      <c r="G175" s="61"/>
      <c r="H175" s="53"/>
      <c r="I175" s="53"/>
      <c r="J175" s="53"/>
      <c r="K175" s="53"/>
      <c r="L175" s="53"/>
      <c r="M175" s="42"/>
    </row>
    <row r="176" s="3" customFormat="1" ht="24.95" customHeight="1" spans="1:13">
      <c r="A176" s="42"/>
      <c r="B176" s="53"/>
      <c r="C176" s="60"/>
      <c r="D176" s="122"/>
      <c r="E176" s="142"/>
      <c r="F176" s="52"/>
      <c r="G176" s="59"/>
      <c r="H176" s="53"/>
      <c r="I176" s="53"/>
      <c r="J176" s="53"/>
      <c r="K176" s="53"/>
      <c r="L176" s="53"/>
      <c r="M176" s="42"/>
    </row>
    <row r="177" s="3" customFormat="1" ht="24.95" customHeight="1" spans="1:13">
      <c r="A177" s="42"/>
      <c r="B177" s="53"/>
      <c r="C177" s="60"/>
      <c r="D177" s="122"/>
      <c r="E177" s="142"/>
      <c r="F177" s="52"/>
      <c r="G177" s="59"/>
      <c r="H177" s="53"/>
      <c r="I177" s="53"/>
      <c r="J177" s="53"/>
      <c r="K177" s="53"/>
      <c r="L177" s="53"/>
      <c r="M177" s="42"/>
    </row>
    <row r="178" s="3" customFormat="1" ht="24.95" customHeight="1" spans="1:13">
      <c r="A178" s="42"/>
      <c r="B178" s="85"/>
      <c r="C178" s="60"/>
      <c r="D178" s="62"/>
      <c r="E178" s="55"/>
      <c r="F178" s="55"/>
      <c r="G178" s="61"/>
      <c r="H178" s="53"/>
      <c r="I178" s="53"/>
      <c r="J178" s="53"/>
      <c r="K178" s="53"/>
      <c r="L178" s="53"/>
      <c r="M178" s="42"/>
    </row>
    <row r="179" s="3" customFormat="1" ht="24.95" customHeight="1" spans="1:13">
      <c r="A179" s="42"/>
      <c r="B179" s="53"/>
      <c r="C179" s="60"/>
      <c r="D179" s="65"/>
      <c r="E179" s="52"/>
      <c r="F179" s="52"/>
      <c r="G179" s="59"/>
      <c r="H179" s="53"/>
      <c r="I179" s="53"/>
      <c r="J179" s="53"/>
      <c r="K179" s="53"/>
      <c r="L179" s="53"/>
      <c r="M179" s="42"/>
    </row>
    <row r="180" s="3" customFormat="1" ht="24.95" customHeight="1" spans="1:13">
      <c r="A180" s="42"/>
      <c r="B180" s="53"/>
      <c r="C180" s="60"/>
      <c r="D180" s="65"/>
      <c r="E180" s="52"/>
      <c r="F180" s="52"/>
      <c r="G180" s="59"/>
      <c r="H180" s="53"/>
      <c r="I180" s="53"/>
      <c r="J180" s="53"/>
      <c r="K180" s="53"/>
      <c r="L180" s="53"/>
      <c r="M180" s="42"/>
    </row>
    <row r="181" s="5" customFormat="1" ht="24.95" customHeight="1" spans="1:13">
      <c r="A181" s="39">
        <v>21303</v>
      </c>
      <c r="B181" s="40" t="s">
        <v>163</v>
      </c>
      <c r="C181" s="68"/>
      <c r="D181" s="41"/>
      <c r="E181" s="39"/>
      <c r="F181" s="39"/>
      <c r="G181" s="40">
        <f t="shared" ref="G181:L181" si="36">SUM(G182:G188)</f>
        <v>0</v>
      </c>
      <c r="H181" s="40">
        <f t="shared" si="36"/>
        <v>0</v>
      </c>
      <c r="I181" s="40">
        <f t="shared" si="36"/>
        <v>0</v>
      </c>
      <c r="J181" s="40">
        <f t="shared" si="36"/>
        <v>0</v>
      </c>
      <c r="K181" s="40">
        <f t="shared" si="36"/>
        <v>0</v>
      </c>
      <c r="L181" s="40">
        <f t="shared" si="36"/>
        <v>0</v>
      </c>
      <c r="M181" s="39"/>
    </row>
    <row r="182" s="2" customFormat="1" ht="24.95" customHeight="1" spans="1:13">
      <c r="A182" s="63"/>
      <c r="B182" s="53"/>
      <c r="C182" s="60"/>
      <c r="D182" s="65"/>
      <c r="E182" s="52"/>
      <c r="F182" s="52"/>
      <c r="G182" s="59"/>
      <c r="H182" s="53"/>
      <c r="I182" s="53"/>
      <c r="J182" s="59"/>
      <c r="K182" s="53"/>
      <c r="L182" s="53"/>
      <c r="M182" s="42"/>
    </row>
    <row r="183" s="2" customFormat="1" ht="24.95" customHeight="1" spans="1:13">
      <c r="A183" s="63"/>
      <c r="B183" s="53"/>
      <c r="C183" s="60"/>
      <c r="D183" s="65"/>
      <c r="E183" s="52"/>
      <c r="F183" s="52"/>
      <c r="G183" s="59"/>
      <c r="H183" s="53"/>
      <c r="I183" s="53"/>
      <c r="J183" s="59"/>
      <c r="K183" s="53"/>
      <c r="L183" s="53"/>
      <c r="M183" s="42"/>
    </row>
    <row r="184" ht="24.95" customHeight="1" spans="1:13">
      <c r="A184" s="63"/>
      <c r="B184" s="53"/>
      <c r="C184" s="60"/>
      <c r="D184" s="65"/>
      <c r="E184" s="51"/>
      <c r="F184" s="52"/>
      <c r="G184" s="59"/>
      <c r="H184" s="53"/>
      <c r="I184" s="53"/>
      <c r="J184" s="59"/>
      <c r="K184" s="53"/>
      <c r="L184" s="53"/>
      <c r="M184" s="42"/>
    </row>
    <row r="185" ht="24.95" customHeight="1" spans="1:13">
      <c r="A185" s="63"/>
      <c r="B185" s="53"/>
      <c r="C185" s="60"/>
      <c r="D185" s="65"/>
      <c r="E185" s="51"/>
      <c r="F185" s="52"/>
      <c r="G185" s="59"/>
      <c r="H185" s="53"/>
      <c r="I185" s="53"/>
      <c r="J185" s="59"/>
      <c r="K185" s="53"/>
      <c r="L185" s="53"/>
      <c r="M185" s="42"/>
    </row>
    <row r="186" s="3" customFormat="1" ht="24.95" customHeight="1" spans="1:13">
      <c r="A186" s="42"/>
      <c r="B186" s="53"/>
      <c r="C186" s="60"/>
      <c r="D186" s="65"/>
      <c r="E186" s="52"/>
      <c r="F186" s="52"/>
      <c r="G186" s="59"/>
      <c r="H186" s="53"/>
      <c r="I186" s="53"/>
      <c r="J186" s="59"/>
      <c r="K186" s="53"/>
      <c r="L186" s="53"/>
      <c r="M186" s="42"/>
    </row>
    <row r="187" ht="24.95" customHeight="1" spans="1:13">
      <c r="A187" s="63"/>
      <c r="B187" s="53"/>
      <c r="C187" s="60"/>
      <c r="D187" s="65"/>
      <c r="E187" s="52"/>
      <c r="F187" s="52"/>
      <c r="G187" s="59"/>
      <c r="H187" s="53"/>
      <c r="I187" s="53"/>
      <c r="J187" s="53"/>
      <c r="K187" s="53"/>
      <c r="L187" s="53"/>
      <c r="M187" s="42"/>
    </row>
    <row r="188" s="2" customFormat="1" ht="24.95" customHeight="1" spans="1:13">
      <c r="A188" s="63"/>
      <c r="B188" s="53"/>
      <c r="C188" s="60"/>
      <c r="D188" s="65"/>
      <c r="E188" s="52"/>
      <c r="F188" s="52"/>
      <c r="G188" s="59"/>
      <c r="H188" s="53"/>
      <c r="I188" s="53"/>
      <c r="J188" s="53"/>
      <c r="K188" s="53"/>
      <c r="L188" s="53"/>
      <c r="M188" s="42"/>
    </row>
    <row r="189" s="5" customFormat="1" ht="24.95" customHeight="1" spans="1:13">
      <c r="A189" s="39">
        <v>21305</v>
      </c>
      <c r="B189" s="40" t="s">
        <v>164</v>
      </c>
      <c r="C189" s="68"/>
      <c r="D189" s="41"/>
      <c r="E189" s="39"/>
      <c r="F189" s="39"/>
      <c r="G189" s="40">
        <f t="shared" ref="G189:L189" si="37">SUM(G190:G207)</f>
        <v>0</v>
      </c>
      <c r="H189" s="40">
        <f t="shared" si="37"/>
        <v>98</v>
      </c>
      <c r="I189" s="40">
        <f t="shared" si="37"/>
        <v>0</v>
      </c>
      <c r="J189" s="40">
        <f t="shared" si="37"/>
        <v>0</v>
      </c>
      <c r="K189" s="40">
        <f t="shared" si="37"/>
        <v>98</v>
      </c>
      <c r="L189" s="40">
        <f t="shared" si="37"/>
        <v>0</v>
      </c>
      <c r="M189" s="39"/>
    </row>
    <row r="190" s="3" customFormat="1" ht="24.95" customHeight="1" spans="1:13">
      <c r="A190" s="42">
        <v>21305</v>
      </c>
      <c r="B190" s="53" t="s">
        <v>165</v>
      </c>
      <c r="C190" s="60" t="s">
        <v>166</v>
      </c>
      <c r="D190" s="44" t="s">
        <v>167</v>
      </c>
      <c r="E190" s="52"/>
      <c r="F190" s="52"/>
      <c r="G190" s="52"/>
      <c r="H190" s="53">
        <v>98</v>
      </c>
      <c r="I190" s="53"/>
      <c r="J190" s="53"/>
      <c r="K190" s="53">
        <v>98</v>
      </c>
      <c r="L190" s="53"/>
      <c r="M190" s="42" t="s">
        <v>168</v>
      </c>
    </row>
    <row r="191" s="3" customFormat="1" ht="24.95" customHeight="1" spans="1:13">
      <c r="A191" s="42"/>
      <c r="B191" s="53"/>
      <c r="C191" s="60"/>
      <c r="D191" s="65"/>
      <c r="E191" s="52"/>
      <c r="F191" s="52"/>
      <c r="G191" s="59"/>
      <c r="H191" s="53"/>
      <c r="I191" s="53"/>
      <c r="J191" s="53"/>
      <c r="K191" s="53"/>
      <c r="L191" s="53"/>
      <c r="M191" s="42"/>
    </row>
    <row r="192" s="2" customFormat="1" ht="24.95" customHeight="1" spans="1:13">
      <c r="A192" s="63"/>
      <c r="B192" s="53"/>
      <c r="C192" s="60"/>
      <c r="D192" s="65"/>
      <c r="E192" s="52"/>
      <c r="F192" s="52"/>
      <c r="G192" s="59"/>
      <c r="H192" s="53"/>
      <c r="I192" s="53"/>
      <c r="J192" s="59"/>
      <c r="K192" s="53"/>
      <c r="L192" s="53"/>
      <c r="M192" s="42"/>
    </row>
    <row r="193" s="5" customFormat="1" ht="24.95" customHeight="1" spans="1:13">
      <c r="A193" s="42"/>
      <c r="B193" s="53"/>
      <c r="C193" s="60"/>
      <c r="D193" s="65"/>
      <c r="E193" s="52"/>
      <c r="F193" s="52"/>
      <c r="G193" s="59"/>
      <c r="H193" s="53"/>
      <c r="I193" s="53"/>
      <c r="J193" s="53"/>
      <c r="K193" s="53"/>
      <c r="L193" s="53"/>
      <c r="M193" s="42"/>
    </row>
    <row r="194" s="3" customFormat="1" ht="24.95" customHeight="1" spans="1:13">
      <c r="A194" s="42"/>
      <c r="B194" s="53"/>
      <c r="C194" s="60"/>
      <c r="D194" s="65"/>
      <c r="E194" s="52"/>
      <c r="F194" s="42"/>
      <c r="G194" s="143"/>
      <c r="H194" s="53"/>
      <c r="I194" s="53"/>
      <c r="J194" s="53"/>
      <c r="K194" s="53"/>
      <c r="L194" s="53"/>
      <c r="M194" s="42"/>
    </row>
    <row r="195" s="3" customFormat="1" ht="24.95" customHeight="1" spans="1:13">
      <c r="A195" s="42"/>
      <c r="B195" s="53"/>
      <c r="C195" s="60"/>
      <c r="D195" s="65"/>
      <c r="E195" s="52"/>
      <c r="F195" s="42"/>
      <c r="G195" s="59"/>
      <c r="H195" s="53"/>
      <c r="I195" s="53"/>
      <c r="J195" s="53"/>
      <c r="K195" s="53"/>
      <c r="L195" s="53"/>
      <c r="M195" s="42"/>
    </row>
    <row r="196" s="3" customFormat="1" ht="24.95" customHeight="1" spans="1:13">
      <c r="A196" s="42"/>
      <c r="B196" s="53"/>
      <c r="C196" s="60"/>
      <c r="D196" s="65"/>
      <c r="E196" s="52"/>
      <c r="F196" s="52"/>
      <c r="G196" s="59"/>
      <c r="H196" s="53"/>
      <c r="I196" s="53"/>
      <c r="J196" s="53"/>
      <c r="K196" s="53"/>
      <c r="L196" s="53"/>
      <c r="M196" s="42"/>
    </row>
    <row r="197" s="3" customFormat="1" ht="24.95" customHeight="1" spans="1:13">
      <c r="A197" s="42"/>
      <c r="B197" s="53"/>
      <c r="C197" s="60"/>
      <c r="D197" s="65"/>
      <c r="E197" s="52"/>
      <c r="F197" s="52"/>
      <c r="G197" s="59"/>
      <c r="H197" s="53"/>
      <c r="I197" s="53"/>
      <c r="J197" s="53"/>
      <c r="K197" s="53"/>
      <c r="L197" s="53"/>
      <c r="M197" s="42"/>
    </row>
    <row r="198" s="3" customFormat="1" ht="24.95" customHeight="1" spans="1:13">
      <c r="A198" s="42"/>
      <c r="B198" s="53"/>
      <c r="C198" s="60"/>
      <c r="D198" s="65"/>
      <c r="E198" s="52"/>
      <c r="F198" s="42"/>
      <c r="G198" s="143"/>
      <c r="H198" s="53"/>
      <c r="I198" s="53"/>
      <c r="J198" s="53"/>
      <c r="K198" s="53"/>
      <c r="L198" s="53"/>
      <c r="M198" s="42"/>
    </row>
    <row r="199" s="3" customFormat="1" ht="24.95" customHeight="1" spans="1:13">
      <c r="A199" s="42"/>
      <c r="B199" s="53"/>
      <c r="C199" s="60"/>
      <c r="D199" s="65"/>
      <c r="E199" s="52"/>
      <c r="F199" s="52"/>
      <c r="G199" s="59"/>
      <c r="H199" s="53"/>
      <c r="I199" s="53"/>
      <c r="J199" s="53"/>
      <c r="K199" s="53"/>
      <c r="L199" s="53"/>
      <c r="M199" s="42"/>
    </row>
    <row r="200" s="3" customFormat="1" ht="24.95" customHeight="1" spans="1:13">
      <c r="A200" s="42"/>
      <c r="B200" s="53"/>
      <c r="C200" s="60"/>
      <c r="D200" s="65"/>
      <c r="E200" s="52"/>
      <c r="F200" s="52"/>
      <c r="G200" s="59"/>
      <c r="H200" s="53"/>
      <c r="I200" s="53"/>
      <c r="J200" s="53"/>
      <c r="K200" s="53"/>
      <c r="L200" s="53"/>
      <c r="M200" s="42"/>
    </row>
    <row r="201" s="3" customFormat="1" ht="24.95" customHeight="1" spans="1:13">
      <c r="A201" s="42"/>
      <c r="B201" s="53"/>
      <c r="C201" s="60"/>
      <c r="D201" s="65"/>
      <c r="E201" s="52"/>
      <c r="F201" s="52"/>
      <c r="G201" s="59"/>
      <c r="H201" s="53"/>
      <c r="I201" s="53"/>
      <c r="J201" s="53"/>
      <c r="K201" s="53"/>
      <c r="L201" s="53"/>
      <c r="M201" s="42"/>
    </row>
    <row r="202" s="3" customFormat="1" ht="24.95" customHeight="1" spans="1:13">
      <c r="A202" s="42"/>
      <c r="B202" s="53"/>
      <c r="C202" s="60"/>
      <c r="D202" s="65"/>
      <c r="E202" s="52"/>
      <c r="F202" s="52"/>
      <c r="G202" s="59"/>
      <c r="H202" s="53"/>
      <c r="I202" s="53"/>
      <c r="J202" s="53"/>
      <c r="K202" s="53"/>
      <c r="L202" s="53"/>
      <c r="M202" s="42"/>
    </row>
    <row r="203" s="3" customFormat="1" ht="24.95" customHeight="1" spans="1:13">
      <c r="A203" s="42"/>
      <c r="B203" s="53"/>
      <c r="C203" s="60"/>
      <c r="D203" s="65"/>
      <c r="E203" s="52"/>
      <c r="F203" s="52"/>
      <c r="G203" s="59"/>
      <c r="H203" s="53"/>
      <c r="I203" s="53"/>
      <c r="J203" s="53"/>
      <c r="K203" s="53"/>
      <c r="L203" s="53"/>
      <c r="M203" s="42"/>
    </row>
    <row r="204" s="3" customFormat="1" ht="24.95" customHeight="1" spans="1:13">
      <c r="A204" s="42"/>
      <c r="B204" s="53"/>
      <c r="C204" s="60"/>
      <c r="D204" s="65"/>
      <c r="E204" s="52"/>
      <c r="F204" s="52"/>
      <c r="G204" s="59"/>
      <c r="H204" s="53"/>
      <c r="I204" s="53"/>
      <c r="J204" s="53"/>
      <c r="K204" s="53"/>
      <c r="L204" s="53"/>
      <c r="M204" s="42"/>
    </row>
    <row r="205" s="3" customFormat="1" ht="24.95" customHeight="1" spans="1:13">
      <c r="A205" s="42"/>
      <c r="B205" s="53"/>
      <c r="C205" s="60"/>
      <c r="D205" s="65"/>
      <c r="E205" s="52"/>
      <c r="F205" s="52"/>
      <c r="G205" s="59"/>
      <c r="H205" s="53"/>
      <c r="I205" s="53"/>
      <c r="J205" s="53"/>
      <c r="K205" s="53"/>
      <c r="L205" s="53"/>
      <c r="M205" s="42"/>
    </row>
    <row r="206" s="3" customFormat="1" ht="24.95" customHeight="1" spans="1:13">
      <c r="A206" s="42"/>
      <c r="B206" s="53"/>
      <c r="C206" s="60"/>
      <c r="D206" s="65"/>
      <c r="E206" s="52"/>
      <c r="F206" s="52"/>
      <c r="G206" s="59"/>
      <c r="H206" s="53"/>
      <c r="I206" s="53"/>
      <c r="J206" s="53"/>
      <c r="K206" s="53"/>
      <c r="L206" s="53"/>
      <c r="M206" s="42"/>
    </row>
    <row r="207" ht="24.95" customHeight="1" spans="1:13">
      <c r="A207" s="42"/>
      <c r="B207" s="53"/>
      <c r="C207" s="60"/>
      <c r="D207" s="62"/>
      <c r="E207" s="55"/>
      <c r="F207" s="55"/>
      <c r="G207" s="61"/>
      <c r="H207" s="53"/>
      <c r="I207" s="53"/>
      <c r="J207" s="53"/>
      <c r="K207" s="53"/>
      <c r="L207" s="53"/>
      <c r="M207" s="42"/>
    </row>
    <row r="208" s="5" customFormat="1" ht="24.95" customHeight="1" spans="1:13">
      <c r="A208" s="39">
        <v>21306</v>
      </c>
      <c r="B208" s="40" t="s">
        <v>169</v>
      </c>
      <c r="C208" s="68"/>
      <c r="D208" s="41"/>
      <c r="E208" s="39"/>
      <c r="F208" s="39"/>
      <c r="G208" s="40">
        <f t="shared" ref="G208:L208" si="38">SUM(G209:G212)</f>
        <v>0</v>
      </c>
      <c r="H208" s="40">
        <f t="shared" si="38"/>
        <v>0</v>
      </c>
      <c r="I208" s="40">
        <f t="shared" si="38"/>
        <v>0</v>
      </c>
      <c r="J208" s="40">
        <f t="shared" si="38"/>
        <v>0</v>
      </c>
      <c r="K208" s="40">
        <f t="shared" si="38"/>
        <v>0</v>
      </c>
      <c r="L208" s="40">
        <f t="shared" si="38"/>
        <v>0</v>
      </c>
      <c r="M208" s="39"/>
    </row>
    <row r="209" s="3" customFormat="1" ht="24.95" customHeight="1" spans="1:13">
      <c r="A209" s="42"/>
      <c r="B209" s="53"/>
      <c r="C209" s="60"/>
      <c r="D209" s="110"/>
      <c r="E209" s="52"/>
      <c r="F209" s="52"/>
      <c r="G209" s="59"/>
      <c r="H209" s="53"/>
      <c r="I209" s="53"/>
      <c r="J209" s="53"/>
      <c r="K209" s="53"/>
      <c r="L209" s="53"/>
      <c r="M209" s="42"/>
    </row>
    <row r="210" s="3" customFormat="1" ht="24.95" customHeight="1" spans="1:13">
      <c r="A210" s="42"/>
      <c r="B210" s="53"/>
      <c r="C210" s="60"/>
      <c r="D210" s="65"/>
      <c r="E210" s="52"/>
      <c r="F210" s="52"/>
      <c r="G210" s="59"/>
      <c r="H210" s="53"/>
      <c r="I210" s="53"/>
      <c r="J210" s="53"/>
      <c r="K210" s="53"/>
      <c r="L210" s="53"/>
      <c r="M210" s="42"/>
    </row>
    <row r="211" s="3" customFormat="1" ht="24.95" customHeight="1" spans="1:13">
      <c r="A211" s="42"/>
      <c r="B211" s="53"/>
      <c r="C211" s="60"/>
      <c r="D211" s="65"/>
      <c r="E211" s="52"/>
      <c r="F211" s="52"/>
      <c r="G211" s="59"/>
      <c r="H211" s="53"/>
      <c r="I211" s="53"/>
      <c r="J211" s="53"/>
      <c r="K211" s="53"/>
      <c r="L211" s="53"/>
      <c r="M211" s="42"/>
    </row>
    <row r="212" s="2" customFormat="1" ht="24.95" customHeight="1" spans="1:13">
      <c r="A212" s="42"/>
      <c r="B212" s="53"/>
      <c r="C212" s="60"/>
      <c r="D212" s="79"/>
      <c r="E212" s="80"/>
      <c r="F212" s="80"/>
      <c r="G212" s="81"/>
      <c r="H212" s="53"/>
      <c r="I212" s="53"/>
      <c r="J212" s="53"/>
      <c r="K212" s="53"/>
      <c r="L212" s="53"/>
      <c r="M212" s="80"/>
    </row>
    <row r="213" s="5" customFormat="1" ht="24.95" customHeight="1" spans="1:13">
      <c r="A213" s="39">
        <v>21307</v>
      </c>
      <c r="B213" s="40" t="s">
        <v>170</v>
      </c>
      <c r="C213" s="68"/>
      <c r="D213" s="41"/>
      <c r="E213" s="39"/>
      <c r="F213" s="39"/>
      <c r="G213" s="40">
        <f>SUM(G214:G219)</f>
        <v>1000</v>
      </c>
      <c r="H213" s="40">
        <f t="shared" ref="H213:L213" si="39">SUM(H214:H219)</f>
        <v>410</v>
      </c>
      <c r="I213" s="40">
        <f t="shared" si="39"/>
        <v>0</v>
      </c>
      <c r="J213" s="40">
        <f t="shared" si="39"/>
        <v>510.47</v>
      </c>
      <c r="K213" s="40">
        <f t="shared" si="39"/>
        <v>410</v>
      </c>
      <c r="L213" s="40">
        <f t="shared" si="39"/>
        <v>0</v>
      </c>
      <c r="M213" s="39"/>
    </row>
    <row r="214" s="3" customFormat="1" ht="24.95" customHeight="1" spans="1:13">
      <c r="A214" s="63">
        <v>2130701</v>
      </c>
      <c r="B214" s="43" t="s">
        <v>171</v>
      </c>
      <c r="C214" s="43" t="s">
        <v>29</v>
      </c>
      <c r="D214" s="144" t="s">
        <v>172</v>
      </c>
      <c r="E214" s="45"/>
      <c r="F214" s="52"/>
      <c r="G214" s="59">
        <v>502</v>
      </c>
      <c r="H214" s="53">
        <v>410</v>
      </c>
      <c r="I214" s="53"/>
      <c r="J214" s="59">
        <v>36.27</v>
      </c>
      <c r="K214" s="53">
        <v>410</v>
      </c>
      <c r="L214" s="53"/>
      <c r="M214" s="42" t="s">
        <v>161</v>
      </c>
    </row>
    <row r="215" s="3" customFormat="1" ht="24.95" customHeight="1" spans="1:13">
      <c r="A215" s="58" t="s">
        <v>173</v>
      </c>
      <c r="B215" s="43" t="s">
        <v>174</v>
      </c>
      <c r="C215" s="58"/>
      <c r="D215" s="44" t="s">
        <v>175</v>
      </c>
      <c r="E215" s="52"/>
      <c r="F215" s="52"/>
      <c r="G215" s="59">
        <v>498</v>
      </c>
      <c r="H215" s="53"/>
      <c r="I215" s="53"/>
      <c r="J215" s="53">
        <v>474.2</v>
      </c>
      <c r="K215" s="53"/>
      <c r="L215" s="53"/>
      <c r="M215" s="42" t="s">
        <v>161</v>
      </c>
    </row>
    <row r="216" s="3" customFormat="1" ht="24.95" customHeight="1" spans="1:13">
      <c r="A216" s="145"/>
      <c r="B216" s="50"/>
      <c r="C216" s="60"/>
      <c r="D216" s="62"/>
      <c r="E216" s="55"/>
      <c r="F216" s="55"/>
      <c r="G216" s="61"/>
      <c r="H216" s="53"/>
      <c r="I216" s="53"/>
      <c r="J216" s="49"/>
      <c r="K216" s="53"/>
      <c r="L216" s="53"/>
      <c r="M216" s="42"/>
    </row>
    <row r="217" s="3" customFormat="1" ht="24.95" customHeight="1" spans="1:13">
      <c r="A217" s="145"/>
      <c r="B217" s="50"/>
      <c r="C217" s="60"/>
      <c r="D217" s="62"/>
      <c r="E217" s="55"/>
      <c r="F217" s="55"/>
      <c r="G217" s="61"/>
      <c r="H217" s="53"/>
      <c r="I217" s="53"/>
      <c r="J217" s="61"/>
      <c r="K217" s="53"/>
      <c r="L217" s="53"/>
      <c r="M217" s="42"/>
    </row>
    <row r="218" s="3" customFormat="1" ht="24.95" customHeight="1" spans="1:13">
      <c r="A218" s="145"/>
      <c r="B218" s="50"/>
      <c r="C218" s="60"/>
      <c r="D218" s="62"/>
      <c r="E218" s="55"/>
      <c r="F218" s="55"/>
      <c r="G218" s="61"/>
      <c r="H218" s="53"/>
      <c r="I218" s="53"/>
      <c r="J218" s="53"/>
      <c r="K218" s="53"/>
      <c r="L218" s="53"/>
      <c r="M218" s="42"/>
    </row>
    <row r="219" s="3" customFormat="1" ht="24.95" customHeight="1" spans="1:13">
      <c r="A219" s="145"/>
      <c r="B219" s="50"/>
      <c r="C219" s="60"/>
      <c r="D219" s="62"/>
      <c r="E219" s="55"/>
      <c r="F219" s="55"/>
      <c r="G219" s="61"/>
      <c r="H219" s="53"/>
      <c r="I219" s="53"/>
      <c r="J219" s="53"/>
      <c r="K219" s="53"/>
      <c r="L219" s="53"/>
      <c r="M219" s="42"/>
    </row>
    <row r="220" s="3" customFormat="1" ht="24.95" customHeight="1" spans="1:13">
      <c r="A220" s="146">
        <v>21308</v>
      </c>
      <c r="B220" s="67" t="s">
        <v>176</v>
      </c>
      <c r="C220" s="68"/>
      <c r="D220" s="86"/>
      <c r="E220" s="87"/>
      <c r="F220" s="88"/>
      <c r="G220" s="40">
        <f t="shared" ref="G220:L220" si="40">SUM(G221:G229)</f>
        <v>0</v>
      </c>
      <c r="H220" s="40">
        <f t="shared" si="40"/>
        <v>0</v>
      </c>
      <c r="I220" s="40">
        <f t="shared" si="40"/>
        <v>0</v>
      </c>
      <c r="J220" s="40">
        <f t="shared" si="40"/>
        <v>0</v>
      </c>
      <c r="K220" s="40">
        <f t="shared" si="40"/>
        <v>0</v>
      </c>
      <c r="L220" s="40">
        <f t="shared" si="40"/>
        <v>0</v>
      </c>
      <c r="M220" s="39"/>
    </row>
    <row r="221" s="3" customFormat="1" ht="24.95" customHeight="1" spans="1:13">
      <c r="A221" s="145"/>
      <c r="B221" s="53"/>
      <c r="C221" s="60"/>
      <c r="D221" s="65"/>
      <c r="E221" s="52"/>
      <c r="F221" s="52"/>
      <c r="G221" s="61"/>
      <c r="H221" s="53"/>
      <c r="I221" s="53"/>
      <c r="J221" s="53"/>
      <c r="K221" s="53"/>
      <c r="L221" s="53"/>
      <c r="M221" s="42"/>
    </row>
    <row r="222" s="3" customFormat="1" ht="24.95" customHeight="1" spans="1:13">
      <c r="A222" s="145"/>
      <c r="B222" s="53"/>
      <c r="C222" s="60"/>
      <c r="D222" s="65"/>
      <c r="E222" s="52"/>
      <c r="F222" s="52"/>
      <c r="G222" s="61"/>
      <c r="H222" s="53"/>
      <c r="I222" s="53"/>
      <c r="J222" s="53"/>
      <c r="K222" s="53"/>
      <c r="L222" s="53"/>
      <c r="M222" s="42"/>
    </row>
    <row r="223" s="3" customFormat="1" ht="24.95" customHeight="1" spans="1:13">
      <c r="A223" s="145"/>
      <c r="B223" s="53"/>
      <c r="C223" s="60"/>
      <c r="D223" s="65"/>
      <c r="E223" s="52"/>
      <c r="F223" s="52"/>
      <c r="G223" s="59"/>
      <c r="H223" s="53"/>
      <c r="I223" s="53"/>
      <c r="J223" s="59"/>
      <c r="K223" s="53"/>
      <c r="L223" s="53"/>
      <c r="M223" s="42"/>
    </row>
    <row r="224" s="5" customFormat="1" ht="24.95" customHeight="1" spans="1:13">
      <c r="A224" s="145"/>
      <c r="B224" s="50"/>
      <c r="C224" s="60"/>
      <c r="D224" s="62"/>
      <c r="E224" s="55"/>
      <c r="F224" s="55"/>
      <c r="G224" s="61"/>
      <c r="H224" s="53"/>
      <c r="I224" s="53"/>
      <c r="J224" s="53"/>
      <c r="K224" s="53"/>
      <c r="L224" s="53"/>
      <c r="M224" s="42"/>
    </row>
    <row r="225" s="3" customFormat="1" ht="24.95" customHeight="1" spans="1:13">
      <c r="A225" s="145"/>
      <c r="B225" s="53"/>
      <c r="C225" s="60"/>
      <c r="D225" s="65"/>
      <c r="E225" s="52"/>
      <c r="F225" s="52"/>
      <c r="G225" s="61"/>
      <c r="H225" s="53"/>
      <c r="I225" s="53"/>
      <c r="J225" s="53"/>
      <c r="K225" s="53"/>
      <c r="L225" s="53"/>
      <c r="M225" s="42"/>
    </row>
    <row r="226" s="5" customFormat="1" ht="24.95" customHeight="1" spans="1:13">
      <c r="A226" s="145"/>
      <c r="B226" s="50"/>
      <c r="C226" s="60"/>
      <c r="D226" s="62"/>
      <c r="E226" s="55"/>
      <c r="F226" s="55"/>
      <c r="G226" s="61"/>
      <c r="H226" s="53"/>
      <c r="I226" s="53"/>
      <c r="J226" s="53"/>
      <c r="K226" s="53"/>
      <c r="L226" s="53"/>
      <c r="M226" s="42"/>
    </row>
    <row r="227" s="5" customFormat="1" ht="24.95" customHeight="1" spans="1:13">
      <c r="A227" s="145"/>
      <c r="B227" s="50"/>
      <c r="C227" s="60"/>
      <c r="D227" s="62"/>
      <c r="E227" s="55"/>
      <c r="F227" s="55"/>
      <c r="G227" s="61"/>
      <c r="H227" s="53"/>
      <c r="I227" s="53"/>
      <c r="J227" s="53"/>
      <c r="K227" s="53"/>
      <c r="L227" s="53"/>
      <c r="M227" s="42"/>
    </row>
    <row r="228" s="5" customFormat="1" ht="24.95" customHeight="1" spans="1:13">
      <c r="A228" s="145"/>
      <c r="B228" s="50"/>
      <c r="C228" s="60"/>
      <c r="D228" s="62"/>
      <c r="E228" s="55"/>
      <c r="F228" s="55"/>
      <c r="G228" s="61"/>
      <c r="H228" s="53"/>
      <c r="I228" s="53"/>
      <c r="J228" s="53"/>
      <c r="K228" s="53"/>
      <c r="L228" s="53"/>
      <c r="M228" s="42"/>
    </row>
    <row r="229" s="3" customFormat="1" ht="24.95" customHeight="1" spans="1:13">
      <c r="A229" s="42"/>
      <c r="B229" s="53"/>
      <c r="C229" s="60"/>
      <c r="D229" s="147"/>
      <c r="E229" s="42"/>
      <c r="F229" s="42"/>
      <c r="G229" s="143"/>
      <c r="H229" s="53"/>
      <c r="I229" s="53"/>
      <c r="J229" s="53"/>
      <c r="K229" s="53"/>
      <c r="L229" s="53"/>
      <c r="M229" s="42"/>
    </row>
    <row r="230" s="5" customFormat="1" ht="24.95" customHeight="1" spans="1:13">
      <c r="A230" s="39">
        <v>21399</v>
      </c>
      <c r="B230" s="40" t="s">
        <v>177</v>
      </c>
      <c r="C230" s="68"/>
      <c r="D230" s="41"/>
      <c r="E230" s="39"/>
      <c r="F230" s="39"/>
      <c r="G230" s="40">
        <f t="shared" ref="G230:L230" si="41">SUM(G231:G233)</f>
        <v>0</v>
      </c>
      <c r="H230" s="40">
        <f t="shared" si="41"/>
        <v>0</v>
      </c>
      <c r="I230" s="40">
        <f t="shared" si="41"/>
        <v>0</v>
      </c>
      <c r="J230" s="40">
        <f t="shared" si="41"/>
        <v>0</v>
      </c>
      <c r="K230" s="40">
        <f t="shared" si="41"/>
        <v>0</v>
      </c>
      <c r="L230" s="40">
        <f t="shared" si="41"/>
        <v>0</v>
      </c>
      <c r="M230" s="39"/>
    </row>
    <row r="231" s="5" customFormat="1" ht="24.95" customHeight="1" spans="1:13">
      <c r="A231" s="145"/>
      <c r="B231" s="53"/>
      <c r="C231" s="60"/>
      <c r="D231" s="65"/>
      <c r="E231" s="52"/>
      <c r="F231" s="52"/>
      <c r="G231" s="59"/>
      <c r="H231" s="53"/>
      <c r="I231" s="53"/>
      <c r="J231" s="53"/>
      <c r="K231" s="53"/>
      <c r="L231" s="53"/>
      <c r="M231" s="42"/>
    </row>
    <row r="232" s="5" customFormat="1" ht="24.95" customHeight="1" spans="1:13">
      <c r="A232" s="42"/>
      <c r="B232" s="53"/>
      <c r="C232" s="60"/>
      <c r="D232" s="65"/>
      <c r="E232" s="52"/>
      <c r="F232" s="52"/>
      <c r="G232" s="59"/>
      <c r="H232" s="53"/>
      <c r="I232" s="53"/>
      <c r="J232" s="53"/>
      <c r="K232" s="53"/>
      <c r="L232" s="53"/>
      <c r="M232" s="42"/>
    </row>
    <row r="233" s="2" customFormat="1" ht="24.95" customHeight="1" spans="1:13">
      <c r="A233" s="42"/>
      <c r="B233" s="53"/>
      <c r="C233" s="60"/>
      <c r="D233" s="79"/>
      <c r="E233" s="80"/>
      <c r="F233" s="80"/>
      <c r="G233" s="81"/>
      <c r="H233" s="53"/>
      <c r="I233" s="53"/>
      <c r="J233" s="53"/>
      <c r="K233" s="53"/>
      <c r="L233" s="53"/>
      <c r="M233" s="80"/>
    </row>
    <row r="234" s="2" customFormat="1" ht="24.95" customHeight="1" spans="1:13">
      <c r="A234" s="39">
        <v>214</v>
      </c>
      <c r="B234" s="67" t="s">
        <v>178</v>
      </c>
      <c r="C234" s="68"/>
      <c r="D234" s="69"/>
      <c r="E234" s="70"/>
      <c r="F234" s="70"/>
      <c r="G234" s="40">
        <f t="shared" ref="G234:L234" si="42">SUM(G235:G244)</f>
        <v>0</v>
      </c>
      <c r="H234" s="40">
        <f t="shared" si="42"/>
        <v>808.19</v>
      </c>
      <c r="I234" s="40">
        <f t="shared" si="42"/>
        <v>0</v>
      </c>
      <c r="J234" s="40">
        <f t="shared" si="42"/>
        <v>0</v>
      </c>
      <c r="K234" s="40">
        <f t="shared" si="42"/>
        <v>782.19</v>
      </c>
      <c r="L234" s="40">
        <f t="shared" si="42"/>
        <v>0</v>
      </c>
      <c r="M234" s="70"/>
    </row>
    <row r="235" ht="24.95" customHeight="1" spans="1:13">
      <c r="A235" s="148">
        <v>2140106</v>
      </c>
      <c r="B235" s="149" t="s">
        <v>179</v>
      </c>
      <c r="C235" s="42" t="s">
        <v>180</v>
      </c>
      <c r="D235" s="44" t="s">
        <v>181</v>
      </c>
      <c r="E235" s="51"/>
      <c r="F235" s="42"/>
      <c r="G235" s="42"/>
      <c r="H235" s="48">
        <v>115</v>
      </c>
      <c r="I235" s="105"/>
      <c r="J235" s="106"/>
      <c r="K235" s="106">
        <v>89</v>
      </c>
      <c r="L235" s="106"/>
      <c r="M235" s="80" t="s">
        <v>182</v>
      </c>
    </row>
    <row r="236" ht="24.95" customHeight="1" spans="1:13">
      <c r="A236" s="148">
        <v>214</v>
      </c>
      <c r="B236" s="149" t="s">
        <v>183</v>
      </c>
      <c r="C236" s="42" t="s">
        <v>180</v>
      </c>
      <c r="D236" s="44" t="s">
        <v>181</v>
      </c>
      <c r="E236" s="51"/>
      <c r="F236" s="42"/>
      <c r="G236" s="42"/>
      <c r="H236" s="48">
        <v>2.13</v>
      </c>
      <c r="I236" s="105"/>
      <c r="J236" s="106"/>
      <c r="K236" s="106">
        <v>2.13</v>
      </c>
      <c r="L236" s="106"/>
      <c r="M236" s="80" t="s">
        <v>182</v>
      </c>
    </row>
    <row r="237" ht="24.95" customHeight="1" spans="1:13">
      <c r="A237" s="148">
        <v>214</v>
      </c>
      <c r="B237" s="149" t="s">
        <v>184</v>
      </c>
      <c r="C237" s="42" t="s">
        <v>185</v>
      </c>
      <c r="D237" s="44" t="s">
        <v>186</v>
      </c>
      <c r="E237" s="51"/>
      <c r="F237" s="42"/>
      <c r="G237" s="42"/>
      <c r="H237" s="48">
        <v>147</v>
      </c>
      <c r="I237" s="105"/>
      <c r="J237" s="106"/>
      <c r="K237" s="106">
        <v>147</v>
      </c>
      <c r="L237" s="106"/>
      <c r="M237" s="80" t="s">
        <v>182</v>
      </c>
    </row>
    <row r="238" ht="24.95" customHeight="1" spans="1:13">
      <c r="A238" s="148">
        <v>214</v>
      </c>
      <c r="B238" s="149" t="s">
        <v>183</v>
      </c>
      <c r="C238" s="42" t="s">
        <v>185</v>
      </c>
      <c r="D238" s="44" t="s">
        <v>186</v>
      </c>
      <c r="E238" s="52"/>
      <c r="F238" s="52"/>
      <c r="G238" s="52"/>
      <c r="H238" s="53">
        <v>0.06</v>
      </c>
      <c r="I238" s="53"/>
      <c r="J238" s="53"/>
      <c r="K238" s="53">
        <v>0.06</v>
      </c>
      <c r="L238" s="53"/>
      <c r="M238" s="80" t="s">
        <v>182</v>
      </c>
    </row>
    <row r="239" ht="24.95" customHeight="1" spans="1:13">
      <c r="A239" s="148">
        <v>214</v>
      </c>
      <c r="B239" s="149" t="s">
        <v>187</v>
      </c>
      <c r="C239" s="42" t="s">
        <v>188</v>
      </c>
      <c r="D239" s="44" t="s">
        <v>189</v>
      </c>
      <c r="E239" s="51"/>
      <c r="F239" s="42"/>
      <c r="G239" s="42"/>
      <c r="H239" s="48">
        <v>544</v>
      </c>
      <c r="I239" s="105"/>
      <c r="J239" s="106"/>
      <c r="K239" s="106">
        <v>544</v>
      </c>
      <c r="L239" s="106"/>
      <c r="M239" s="80" t="s">
        <v>182</v>
      </c>
    </row>
    <row r="240" ht="24.95" customHeight="1" spans="1:13">
      <c r="A240" s="42"/>
      <c r="B240" s="53"/>
      <c r="C240" s="60"/>
      <c r="D240" s="65"/>
      <c r="E240" s="52"/>
      <c r="F240" s="52"/>
      <c r="G240" s="59"/>
      <c r="H240" s="53"/>
      <c r="I240" s="53"/>
      <c r="J240" s="53"/>
      <c r="K240" s="53"/>
      <c r="L240" s="53"/>
      <c r="M240" s="80"/>
    </row>
    <row r="241" ht="24.95" customHeight="1" spans="1:13">
      <c r="A241" s="42"/>
      <c r="B241" s="53"/>
      <c r="C241" s="60"/>
      <c r="D241" s="65"/>
      <c r="E241" s="51"/>
      <c r="F241" s="52"/>
      <c r="G241" s="59"/>
      <c r="H241" s="53"/>
      <c r="I241" s="53"/>
      <c r="J241" s="53"/>
      <c r="K241" s="53"/>
      <c r="L241" s="53"/>
      <c r="M241" s="80"/>
    </row>
    <row r="242" ht="24.95" customHeight="1" spans="1:13">
      <c r="A242" s="42"/>
      <c r="B242" s="53"/>
      <c r="C242" s="60"/>
      <c r="D242" s="65"/>
      <c r="E242" s="52"/>
      <c r="F242" s="52"/>
      <c r="G242" s="59"/>
      <c r="H242" s="53"/>
      <c r="I242" s="53"/>
      <c r="J242" s="53"/>
      <c r="K242" s="53"/>
      <c r="L242" s="53"/>
      <c r="M242" s="80"/>
    </row>
    <row r="243" ht="24.95" customHeight="1" spans="1:13">
      <c r="A243" s="42"/>
      <c r="B243" s="50"/>
      <c r="C243" s="60"/>
      <c r="D243" s="62"/>
      <c r="E243" s="55"/>
      <c r="F243" s="55"/>
      <c r="G243" s="61"/>
      <c r="H243" s="53"/>
      <c r="I243" s="53"/>
      <c r="J243" s="53"/>
      <c r="K243" s="53"/>
      <c r="L243" s="53"/>
      <c r="M243" s="80"/>
    </row>
    <row r="244" ht="24.95" customHeight="1" spans="1:13">
      <c r="A244" s="42"/>
      <c r="B244" s="53"/>
      <c r="C244" s="60"/>
      <c r="D244" s="65"/>
      <c r="E244" s="52"/>
      <c r="F244" s="52"/>
      <c r="G244" s="59"/>
      <c r="H244" s="53"/>
      <c r="I244" s="53"/>
      <c r="J244" s="53"/>
      <c r="K244" s="53"/>
      <c r="L244" s="53"/>
      <c r="M244" s="80"/>
    </row>
    <row r="245" ht="24.95" customHeight="1" spans="1:13">
      <c r="A245" s="39">
        <v>215</v>
      </c>
      <c r="B245" s="67" t="s">
        <v>190</v>
      </c>
      <c r="C245" s="68"/>
      <c r="D245" s="69"/>
      <c r="E245" s="70"/>
      <c r="F245" s="70"/>
      <c r="G245" s="40">
        <f t="shared" ref="G245:L245" si="43">SUM(G246:G251)</f>
        <v>0</v>
      </c>
      <c r="H245" s="40">
        <f t="shared" si="43"/>
        <v>0</v>
      </c>
      <c r="I245" s="40">
        <f t="shared" si="43"/>
        <v>0</v>
      </c>
      <c r="J245" s="40">
        <f t="shared" si="43"/>
        <v>0</v>
      </c>
      <c r="K245" s="40">
        <f t="shared" si="43"/>
        <v>0</v>
      </c>
      <c r="L245" s="40">
        <f t="shared" si="43"/>
        <v>0</v>
      </c>
      <c r="M245" s="70"/>
    </row>
    <row r="246" ht="24.95" customHeight="1" spans="1:13">
      <c r="A246" s="42"/>
      <c r="B246" s="50"/>
      <c r="C246" s="60"/>
      <c r="D246" s="62"/>
      <c r="E246" s="55"/>
      <c r="F246" s="55"/>
      <c r="G246" s="61"/>
      <c r="H246" s="53"/>
      <c r="I246" s="53"/>
      <c r="J246" s="53"/>
      <c r="K246" s="53"/>
      <c r="L246" s="53"/>
      <c r="M246" s="80"/>
    </row>
    <row r="247" ht="24.95" customHeight="1" spans="1:13">
      <c r="A247" s="42"/>
      <c r="B247" s="50"/>
      <c r="C247" s="60"/>
      <c r="D247" s="62"/>
      <c r="E247" s="55"/>
      <c r="F247" s="55"/>
      <c r="G247" s="61"/>
      <c r="H247" s="53"/>
      <c r="I247" s="53"/>
      <c r="J247" s="53"/>
      <c r="K247" s="53"/>
      <c r="L247" s="53"/>
      <c r="M247" s="80"/>
    </row>
    <row r="248" ht="24.95" customHeight="1" spans="1:13">
      <c r="A248" s="42"/>
      <c r="B248" s="50"/>
      <c r="C248" s="60"/>
      <c r="D248" s="62"/>
      <c r="E248" s="55"/>
      <c r="F248" s="55"/>
      <c r="G248" s="61"/>
      <c r="H248" s="53"/>
      <c r="I248" s="53"/>
      <c r="J248" s="53"/>
      <c r="K248" s="53"/>
      <c r="L248" s="53"/>
      <c r="M248" s="80"/>
    </row>
    <row r="249" ht="24.95" customHeight="1" spans="1:13">
      <c r="A249" s="42"/>
      <c r="B249" s="50"/>
      <c r="C249" s="60"/>
      <c r="D249" s="62"/>
      <c r="E249" s="55"/>
      <c r="F249" s="55"/>
      <c r="G249" s="61"/>
      <c r="H249" s="53"/>
      <c r="I249" s="53"/>
      <c r="J249" s="53"/>
      <c r="K249" s="53"/>
      <c r="L249" s="53"/>
      <c r="M249" s="80"/>
    </row>
    <row r="250" ht="24.95" customHeight="1" spans="1:13">
      <c r="A250" s="63"/>
      <c r="B250" s="57"/>
      <c r="C250" s="73"/>
      <c r="D250" s="83"/>
      <c r="E250" s="46"/>
      <c r="F250" s="46"/>
      <c r="G250" s="56"/>
      <c r="H250" s="53"/>
      <c r="I250" s="53"/>
      <c r="J250" s="53"/>
      <c r="K250" s="53"/>
      <c r="L250" s="53"/>
      <c r="M250" s="80"/>
    </row>
    <row r="251" ht="24.95" customHeight="1" spans="1:13">
      <c r="A251" s="42"/>
      <c r="B251" s="50"/>
      <c r="C251" s="60"/>
      <c r="D251" s="62"/>
      <c r="E251" s="55"/>
      <c r="F251" s="55"/>
      <c r="G251" s="61"/>
      <c r="H251" s="53"/>
      <c r="I251" s="53"/>
      <c r="J251" s="53"/>
      <c r="K251" s="53"/>
      <c r="L251" s="53"/>
      <c r="M251" s="80"/>
    </row>
    <row r="252" ht="24.95" customHeight="1" spans="1:13">
      <c r="A252" s="39">
        <v>216</v>
      </c>
      <c r="B252" s="67" t="s">
        <v>191</v>
      </c>
      <c r="C252" s="68"/>
      <c r="D252" s="69"/>
      <c r="E252" s="70"/>
      <c r="F252" s="70"/>
      <c r="G252" s="40">
        <f t="shared" ref="G252:L252" si="44">SUM(G253:G256)</f>
        <v>0</v>
      </c>
      <c r="H252" s="40">
        <f t="shared" si="44"/>
        <v>60</v>
      </c>
      <c r="I252" s="40">
        <f t="shared" si="44"/>
        <v>30</v>
      </c>
      <c r="J252" s="40">
        <f t="shared" si="44"/>
        <v>0</v>
      </c>
      <c r="K252" s="40">
        <f t="shared" si="44"/>
        <v>30</v>
      </c>
      <c r="L252" s="40">
        <f t="shared" si="44"/>
        <v>30</v>
      </c>
      <c r="M252" s="70"/>
    </row>
    <row r="253" ht="24.95" customHeight="1" spans="1:13">
      <c r="A253" s="58" t="s">
        <v>192</v>
      </c>
      <c r="B253" s="43" t="s">
        <v>193</v>
      </c>
      <c r="C253" s="58" t="s">
        <v>194</v>
      </c>
      <c r="D253" s="62"/>
      <c r="E253" s="54" t="s">
        <v>195</v>
      </c>
      <c r="F253" s="55"/>
      <c r="G253" s="61"/>
      <c r="H253" s="53"/>
      <c r="I253" s="53">
        <v>30</v>
      </c>
      <c r="J253" s="53"/>
      <c r="K253" s="53"/>
      <c r="L253" s="53">
        <v>30</v>
      </c>
      <c r="M253" s="80" t="s">
        <v>196</v>
      </c>
    </row>
    <row r="254" ht="24.95" customHeight="1" spans="1:13">
      <c r="A254" s="58" t="s">
        <v>192</v>
      </c>
      <c r="B254" s="57" t="s">
        <v>197</v>
      </c>
      <c r="C254" s="58" t="s">
        <v>198</v>
      </c>
      <c r="D254" s="44" t="s">
        <v>199</v>
      </c>
      <c r="E254" s="46"/>
      <c r="F254" s="55"/>
      <c r="G254" s="59"/>
      <c r="H254" s="53">
        <v>30</v>
      </c>
      <c r="I254" s="53"/>
      <c r="J254" s="53"/>
      <c r="K254" s="53"/>
      <c r="L254" s="53"/>
      <c r="M254" s="80" t="s">
        <v>200</v>
      </c>
    </row>
    <row r="255" ht="24.95" customHeight="1" spans="1:13">
      <c r="A255" s="58" t="s">
        <v>192</v>
      </c>
      <c r="B255" s="43" t="s">
        <v>201</v>
      </c>
      <c r="C255" s="58" t="s">
        <v>202</v>
      </c>
      <c r="D255" s="44" t="s">
        <v>203</v>
      </c>
      <c r="E255" s="45"/>
      <c r="F255" s="55"/>
      <c r="G255" s="59"/>
      <c r="H255" s="53">
        <v>30</v>
      </c>
      <c r="I255" s="53"/>
      <c r="J255" s="53"/>
      <c r="K255" s="53">
        <v>30</v>
      </c>
      <c r="L255" s="53"/>
      <c r="M255" s="80" t="s">
        <v>196</v>
      </c>
    </row>
    <row r="256" ht="24.95" customHeight="1" spans="1:13">
      <c r="A256" s="42"/>
      <c r="B256" s="64"/>
      <c r="C256" s="73"/>
      <c r="D256" s="150"/>
      <c r="E256" s="45"/>
      <c r="F256" s="45"/>
      <c r="G256" s="151"/>
      <c r="H256" s="53"/>
      <c r="I256" s="53"/>
      <c r="J256" s="53"/>
      <c r="K256" s="53"/>
      <c r="L256" s="53"/>
      <c r="M256" s="80"/>
    </row>
    <row r="257" ht="24.95" customHeight="1" spans="1:13">
      <c r="A257" s="39">
        <v>220</v>
      </c>
      <c r="B257" s="67" t="s">
        <v>204</v>
      </c>
      <c r="C257" s="68"/>
      <c r="D257" s="69"/>
      <c r="E257" s="70"/>
      <c r="F257" s="70"/>
      <c r="G257" s="40">
        <f t="shared" ref="G257:L257" si="45">SUM(G258:G259)</f>
        <v>0</v>
      </c>
      <c r="H257" s="40">
        <f t="shared" si="45"/>
        <v>0</v>
      </c>
      <c r="I257" s="40">
        <f t="shared" si="45"/>
        <v>0</v>
      </c>
      <c r="J257" s="40">
        <f t="shared" si="45"/>
        <v>0</v>
      </c>
      <c r="K257" s="40">
        <f t="shared" si="45"/>
        <v>0</v>
      </c>
      <c r="L257" s="40">
        <f t="shared" si="45"/>
        <v>0</v>
      </c>
      <c r="M257" s="70"/>
    </row>
    <row r="258" ht="24.95" customHeight="1" spans="1:13">
      <c r="A258" s="58"/>
      <c r="B258" s="50"/>
      <c r="C258" s="60"/>
      <c r="D258" s="132"/>
      <c r="E258" s="46"/>
      <c r="F258" s="46"/>
      <c r="G258" s="56"/>
      <c r="H258" s="53"/>
      <c r="I258" s="53"/>
      <c r="J258" s="53"/>
      <c r="K258" s="53"/>
      <c r="L258" s="53"/>
      <c r="M258" s="80"/>
    </row>
    <row r="259" ht="24.95" customHeight="1" spans="1:13">
      <c r="A259" s="42"/>
      <c r="B259" s="50"/>
      <c r="C259" s="60"/>
      <c r="D259" s="62"/>
      <c r="E259" s="55"/>
      <c r="F259" s="55"/>
      <c r="G259" s="61"/>
      <c r="H259" s="53"/>
      <c r="I259" s="53"/>
      <c r="J259" s="53"/>
      <c r="K259" s="53"/>
      <c r="L259" s="53"/>
      <c r="M259" s="80"/>
    </row>
    <row r="260" ht="24.95" customHeight="1" spans="1:13">
      <c r="A260" s="39">
        <v>221</v>
      </c>
      <c r="B260" s="67" t="s">
        <v>205</v>
      </c>
      <c r="C260" s="68"/>
      <c r="D260" s="69"/>
      <c r="E260" s="70"/>
      <c r="F260" s="70"/>
      <c r="G260" s="40">
        <f t="shared" ref="G260:L260" si="46">SUM(G261:G263)</f>
        <v>0</v>
      </c>
      <c r="H260" s="40">
        <f t="shared" si="46"/>
        <v>462.15</v>
      </c>
      <c r="I260" s="40">
        <f t="shared" si="46"/>
        <v>0</v>
      </c>
      <c r="J260" s="40">
        <f t="shared" si="46"/>
        <v>0</v>
      </c>
      <c r="K260" s="40">
        <f t="shared" si="46"/>
        <v>0</v>
      </c>
      <c r="L260" s="40">
        <f t="shared" si="46"/>
        <v>0</v>
      </c>
      <c r="M260" s="70"/>
    </row>
    <row r="261" ht="24.95" customHeight="1" spans="1:13">
      <c r="A261" s="42"/>
      <c r="B261" s="50" t="s">
        <v>206</v>
      </c>
      <c r="C261" s="60"/>
      <c r="D261" s="132" t="s">
        <v>207</v>
      </c>
      <c r="E261" s="46"/>
      <c r="F261" s="46"/>
      <c r="G261" s="56"/>
      <c r="H261" s="53">
        <v>462.15</v>
      </c>
      <c r="I261" s="53"/>
      <c r="J261" s="152"/>
      <c r="K261" s="53"/>
      <c r="L261" s="53"/>
      <c r="M261" s="80" t="s">
        <v>150</v>
      </c>
    </row>
    <row r="262" ht="24.95" customHeight="1" spans="1:13">
      <c r="A262" s="42"/>
      <c r="B262" s="50"/>
      <c r="C262" s="60"/>
      <c r="D262" s="132"/>
      <c r="E262" s="51"/>
      <c r="F262" s="51"/>
      <c r="G262" s="152"/>
      <c r="H262" s="53"/>
      <c r="I262" s="53"/>
      <c r="J262" s="53"/>
      <c r="K262" s="53"/>
      <c r="L262" s="53"/>
      <c r="M262" s="80"/>
    </row>
    <row r="263" ht="24.95" customHeight="1" spans="1:13">
      <c r="A263" s="42"/>
      <c r="B263" s="50"/>
      <c r="C263" s="60"/>
      <c r="D263" s="62"/>
      <c r="E263" s="55"/>
      <c r="F263" s="55"/>
      <c r="G263" s="61"/>
      <c r="H263" s="53"/>
      <c r="I263" s="53"/>
      <c r="J263" s="53"/>
      <c r="K263" s="53"/>
      <c r="L263" s="53"/>
      <c r="M263" s="80"/>
    </row>
    <row r="264" ht="24.95" customHeight="1" spans="1:13">
      <c r="A264" s="39">
        <v>222</v>
      </c>
      <c r="B264" s="67" t="s">
        <v>208</v>
      </c>
      <c r="C264" s="68"/>
      <c r="D264" s="153"/>
      <c r="E264" s="87"/>
      <c r="F264" s="88"/>
      <c r="G264" s="154">
        <f t="shared" ref="G264:L264" si="47">SUM(G265:G267)</f>
        <v>0</v>
      </c>
      <c r="H264" s="154">
        <f t="shared" si="47"/>
        <v>22.5</v>
      </c>
      <c r="I264" s="154">
        <f t="shared" si="47"/>
        <v>0</v>
      </c>
      <c r="J264" s="154">
        <f t="shared" si="47"/>
        <v>0</v>
      </c>
      <c r="K264" s="154">
        <f t="shared" si="47"/>
        <v>22.5</v>
      </c>
      <c r="L264" s="154">
        <f t="shared" si="47"/>
        <v>0</v>
      </c>
      <c r="M264" s="70"/>
    </row>
    <row r="265" ht="24.95" customHeight="1" spans="1:13">
      <c r="A265" s="42">
        <v>1100322</v>
      </c>
      <c r="B265" s="50" t="s">
        <v>209</v>
      </c>
      <c r="C265" s="60" t="s">
        <v>210</v>
      </c>
      <c r="D265" s="44" t="s">
        <v>211</v>
      </c>
      <c r="E265" s="55"/>
      <c r="F265" s="55"/>
      <c r="G265" s="61"/>
      <c r="H265" s="53">
        <v>22.5</v>
      </c>
      <c r="I265" s="53"/>
      <c r="J265" s="53"/>
      <c r="K265" s="53">
        <v>22.5</v>
      </c>
      <c r="L265" s="53"/>
      <c r="M265" s="80" t="s">
        <v>212</v>
      </c>
    </row>
    <row r="266" ht="24.95" customHeight="1" spans="1:13">
      <c r="A266" s="42"/>
      <c r="B266" s="50"/>
      <c r="C266" s="60"/>
      <c r="D266" s="62"/>
      <c r="E266" s="55"/>
      <c r="F266" s="55"/>
      <c r="G266" s="61"/>
      <c r="H266" s="53"/>
      <c r="I266" s="53"/>
      <c r="J266" s="53"/>
      <c r="K266" s="53"/>
      <c r="L266" s="53"/>
      <c r="M266" s="80"/>
    </row>
    <row r="267" ht="24.95" customHeight="1" spans="1:13">
      <c r="A267" s="42"/>
      <c r="B267" s="50"/>
      <c r="C267" s="60"/>
      <c r="D267" s="62"/>
      <c r="E267" s="78"/>
      <c r="F267" s="55"/>
      <c r="G267" s="61"/>
      <c r="H267" s="53"/>
      <c r="I267" s="53"/>
      <c r="J267" s="53"/>
      <c r="K267" s="53"/>
      <c r="L267" s="53"/>
      <c r="M267" s="80"/>
    </row>
    <row r="268" ht="24.95" customHeight="1" spans="1:13">
      <c r="A268" s="39">
        <v>223</v>
      </c>
      <c r="B268" s="67" t="s">
        <v>213</v>
      </c>
      <c r="C268" s="68"/>
      <c r="D268" s="155"/>
      <c r="E268" s="156"/>
      <c r="F268" s="157"/>
      <c r="G268" s="158">
        <f t="shared" ref="G268:L268" si="48">SUM(G269:G272)</f>
        <v>0</v>
      </c>
      <c r="H268" s="158">
        <f t="shared" si="48"/>
        <v>0</v>
      </c>
      <c r="I268" s="158">
        <f t="shared" si="48"/>
        <v>3.02</v>
      </c>
      <c r="J268" s="158">
        <f t="shared" si="48"/>
        <v>0</v>
      </c>
      <c r="K268" s="158">
        <f t="shared" si="48"/>
        <v>0</v>
      </c>
      <c r="L268" s="158">
        <f t="shared" si="48"/>
        <v>0</v>
      </c>
      <c r="M268" s="70"/>
    </row>
    <row r="269" ht="24.95" customHeight="1" spans="1:13">
      <c r="A269" s="42">
        <v>2230105</v>
      </c>
      <c r="B269" s="57" t="s">
        <v>214</v>
      </c>
      <c r="C269" s="73" t="s">
        <v>215</v>
      </c>
      <c r="D269" s="83"/>
      <c r="E269" s="54" t="s">
        <v>216</v>
      </c>
      <c r="F269" s="51"/>
      <c r="G269" s="61"/>
      <c r="H269" s="53"/>
      <c r="I269" s="47">
        <v>3.02</v>
      </c>
      <c r="J269" s="53"/>
      <c r="K269" s="53"/>
      <c r="L269" s="53"/>
      <c r="M269" s="80" t="s">
        <v>217</v>
      </c>
    </row>
    <row r="270" ht="24.95" customHeight="1" spans="1:13">
      <c r="A270" s="42"/>
      <c r="B270" s="50"/>
      <c r="C270" s="60"/>
      <c r="D270" s="62"/>
      <c r="E270" s="55"/>
      <c r="F270" s="51"/>
      <c r="G270" s="61"/>
      <c r="H270" s="53"/>
      <c r="I270" s="53"/>
      <c r="J270" s="53"/>
      <c r="K270" s="53"/>
      <c r="L270" s="53"/>
      <c r="M270" s="80"/>
    </row>
    <row r="271" ht="24.95" customHeight="1" spans="1:13">
      <c r="A271" s="42"/>
      <c r="B271" s="50"/>
      <c r="C271" s="60"/>
      <c r="D271" s="132"/>
      <c r="E271" s="51"/>
      <c r="F271" s="51"/>
      <c r="G271" s="152"/>
      <c r="H271" s="53"/>
      <c r="I271" s="53"/>
      <c r="J271" s="53"/>
      <c r="K271" s="53"/>
      <c r="L271" s="53"/>
      <c r="M271" s="80"/>
    </row>
    <row r="272" ht="24.95" customHeight="1" spans="1:13">
      <c r="A272" s="63"/>
      <c r="B272" s="50"/>
      <c r="C272" s="60"/>
      <c r="D272" s="62"/>
      <c r="E272" s="55"/>
      <c r="F272" s="55"/>
      <c r="G272" s="61"/>
      <c r="H272" s="53"/>
      <c r="I272" s="53"/>
      <c r="J272" s="53"/>
      <c r="K272" s="53"/>
      <c r="L272" s="53"/>
      <c r="M272" s="80"/>
    </row>
    <row r="273" ht="24.95" customHeight="1" spans="1:13">
      <c r="A273" s="39">
        <v>224</v>
      </c>
      <c r="B273" s="67" t="s">
        <v>218</v>
      </c>
      <c r="C273" s="68"/>
      <c r="D273" s="69"/>
      <c r="E273" s="70"/>
      <c r="F273" s="70"/>
      <c r="G273" s="40">
        <f t="shared" ref="G273:L273" si="49">SUM(G274:G278)</f>
        <v>100</v>
      </c>
      <c r="H273" s="40">
        <f t="shared" si="49"/>
        <v>50</v>
      </c>
      <c r="I273" s="40">
        <f t="shared" si="49"/>
        <v>5.43</v>
      </c>
      <c r="J273" s="40">
        <f t="shared" si="49"/>
        <v>0</v>
      </c>
      <c r="K273" s="40">
        <f t="shared" si="49"/>
        <v>50</v>
      </c>
      <c r="L273" s="40">
        <f t="shared" si="49"/>
        <v>4</v>
      </c>
      <c r="M273" s="70"/>
    </row>
    <row r="274" ht="24.95" customHeight="1" spans="1:13">
      <c r="A274" s="63">
        <v>2240703</v>
      </c>
      <c r="B274" s="57" t="s">
        <v>219</v>
      </c>
      <c r="C274" s="73" t="s">
        <v>220</v>
      </c>
      <c r="D274" s="44" t="s">
        <v>221</v>
      </c>
      <c r="E274" s="89"/>
      <c r="F274" s="80"/>
      <c r="G274" s="49"/>
      <c r="H274" s="49"/>
      <c r="I274" s="47"/>
      <c r="J274" s="49"/>
      <c r="K274" s="49"/>
      <c r="L274" s="47"/>
      <c r="M274" s="42" t="s">
        <v>150</v>
      </c>
    </row>
    <row r="275" ht="24.95" customHeight="1" spans="1:13">
      <c r="A275" s="42">
        <v>2240703</v>
      </c>
      <c r="B275" s="50" t="s">
        <v>222</v>
      </c>
      <c r="C275" s="60" t="s">
        <v>223</v>
      </c>
      <c r="D275" s="44" t="s">
        <v>224</v>
      </c>
      <c r="E275" s="159"/>
      <c r="F275" s="80"/>
      <c r="G275" s="81"/>
      <c r="H275" s="53">
        <v>50</v>
      </c>
      <c r="I275" s="53"/>
      <c r="J275" s="53"/>
      <c r="K275" s="53">
        <v>50</v>
      </c>
      <c r="L275" s="53"/>
      <c r="M275" s="80" t="s">
        <v>225</v>
      </c>
    </row>
    <row r="276" ht="24.95" customHeight="1" spans="1:13">
      <c r="A276" s="42">
        <v>2249999</v>
      </c>
      <c r="B276" s="50" t="s">
        <v>226</v>
      </c>
      <c r="C276" s="60" t="s">
        <v>227</v>
      </c>
      <c r="D276" s="44" t="s">
        <v>228</v>
      </c>
      <c r="E276" s="80"/>
      <c r="F276" s="80"/>
      <c r="G276" s="81">
        <v>100</v>
      </c>
      <c r="H276" s="53"/>
      <c r="I276" s="53"/>
      <c r="J276" s="53"/>
      <c r="K276" s="53"/>
      <c r="L276" s="53"/>
      <c r="M276" s="80"/>
    </row>
    <row r="277" s="3" customFormat="1" ht="24.95" customHeight="1" spans="1:13">
      <c r="A277" s="42">
        <v>2240703</v>
      </c>
      <c r="B277" s="50" t="s">
        <v>229</v>
      </c>
      <c r="C277" s="60" t="s">
        <v>230</v>
      </c>
      <c r="D277" s="160"/>
      <c r="E277" s="54" t="s">
        <v>231</v>
      </c>
      <c r="F277" s="46"/>
      <c r="G277" s="81"/>
      <c r="H277" s="53"/>
      <c r="I277" s="53">
        <v>4</v>
      </c>
      <c r="J277" s="53"/>
      <c r="K277" s="53"/>
      <c r="L277" s="53">
        <v>4</v>
      </c>
      <c r="M277" s="80" t="s">
        <v>150</v>
      </c>
    </row>
    <row r="278" ht="24.95" customHeight="1" spans="1:13">
      <c r="A278" s="42">
        <v>2240703</v>
      </c>
      <c r="B278" s="50" t="s">
        <v>232</v>
      </c>
      <c r="C278" s="60" t="s">
        <v>233</v>
      </c>
      <c r="D278" s="160"/>
      <c r="E278" s="54" t="s">
        <v>234</v>
      </c>
      <c r="F278" s="80"/>
      <c r="G278" s="81"/>
      <c r="H278" s="53"/>
      <c r="I278" s="53">
        <v>1.43</v>
      </c>
      <c r="J278" s="53"/>
      <c r="K278" s="53"/>
      <c r="L278" s="53"/>
      <c r="M278" s="80"/>
    </row>
    <row r="279" ht="24.95" customHeight="1" spans="1:13">
      <c r="A279" s="39">
        <v>229</v>
      </c>
      <c r="B279" s="67" t="s">
        <v>235</v>
      </c>
      <c r="C279" s="39"/>
      <c r="D279" s="69"/>
      <c r="E279" s="70"/>
      <c r="F279" s="70"/>
      <c r="G279" s="40">
        <f t="shared" ref="G279:L279" si="50">SUM(G280:G291)</f>
        <v>0</v>
      </c>
      <c r="H279" s="40">
        <f t="shared" si="50"/>
        <v>422.51</v>
      </c>
      <c r="I279" s="40">
        <f t="shared" si="50"/>
        <v>138</v>
      </c>
      <c r="J279" s="40">
        <f t="shared" si="50"/>
        <v>0</v>
      </c>
      <c r="K279" s="40">
        <f t="shared" si="50"/>
        <v>359.71</v>
      </c>
      <c r="L279" s="40">
        <f t="shared" si="50"/>
        <v>89.6922</v>
      </c>
      <c r="M279" s="70"/>
    </row>
    <row r="280" ht="24.95" customHeight="1" spans="1:13">
      <c r="A280" s="42">
        <v>2150805</v>
      </c>
      <c r="B280" s="53" t="s">
        <v>236</v>
      </c>
      <c r="C280" s="42" t="s">
        <v>237</v>
      </c>
      <c r="D280" s="44" t="s">
        <v>238</v>
      </c>
      <c r="E280" s="52"/>
      <c r="F280" s="51"/>
      <c r="G280" s="59"/>
      <c r="H280" s="53">
        <v>52</v>
      </c>
      <c r="I280" s="53"/>
      <c r="J280" s="53"/>
      <c r="K280" s="53">
        <v>52</v>
      </c>
      <c r="L280" s="53"/>
      <c r="M280" s="80" t="s">
        <v>217</v>
      </c>
    </row>
    <row r="281" ht="24.95" customHeight="1" spans="1:13">
      <c r="A281" s="42">
        <v>2150805</v>
      </c>
      <c r="B281" s="50" t="s">
        <v>239</v>
      </c>
      <c r="C281" s="60" t="s">
        <v>19</v>
      </c>
      <c r="D281" s="44" t="s">
        <v>240</v>
      </c>
      <c r="E281" s="55"/>
      <c r="F281" s="51"/>
      <c r="G281" s="61"/>
      <c r="H281" s="53">
        <v>38.51</v>
      </c>
      <c r="I281" s="53"/>
      <c r="J281" s="53"/>
      <c r="K281" s="53">
        <v>38.51</v>
      </c>
      <c r="L281" s="53"/>
      <c r="M281" s="80" t="s">
        <v>217</v>
      </c>
    </row>
    <row r="282" ht="24.95" customHeight="1" spans="1:13">
      <c r="A282" s="42">
        <v>20129</v>
      </c>
      <c r="B282" s="53" t="s">
        <v>241</v>
      </c>
      <c r="C282" s="42" t="s">
        <v>23</v>
      </c>
      <c r="D282" s="44" t="s">
        <v>242</v>
      </c>
      <c r="E282" s="46"/>
      <c r="F282" s="51"/>
      <c r="G282" s="56"/>
      <c r="H282" s="53">
        <v>22</v>
      </c>
      <c r="I282" s="53"/>
      <c r="J282" s="53"/>
      <c r="K282" s="53">
        <v>9.2</v>
      </c>
      <c r="L282" s="53"/>
      <c r="M282" s="42" t="s">
        <v>243</v>
      </c>
    </row>
    <row r="283" ht="24.95" customHeight="1" spans="1:13">
      <c r="A283" s="42">
        <v>2059999</v>
      </c>
      <c r="B283" s="53" t="s">
        <v>244</v>
      </c>
      <c r="C283" s="42" t="s">
        <v>66</v>
      </c>
      <c r="D283" s="44" t="s">
        <v>245</v>
      </c>
      <c r="E283" s="52"/>
      <c r="F283" s="51"/>
      <c r="G283" s="48"/>
      <c r="H283" s="48">
        <v>260</v>
      </c>
      <c r="I283" s="53"/>
      <c r="J283" s="48"/>
      <c r="K283" s="48">
        <v>260</v>
      </c>
      <c r="L283" s="109"/>
      <c r="M283" s="42" t="s">
        <v>246</v>
      </c>
    </row>
    <row r="284" ht="24.95" customHeight="1" spans="1:13">
      <c r="A284" s="63">
        <v>2240199</v>
      </c>
      <c r="B284" s="43" t="s">
        <v>247</v>
      </c>
      <c r="C284" s="58" t="s">
        <v>248</v>
      </c>
      <c r="D284" s="62"/>
      <c r="E284" s="54" t="s">
        <v>249</v>
      </c>
      <c r="F284" s="51"/>
      <c r="G284" s="81"/>
      <c r="H284" s="53"/>
      <c r="I284" s="53">
        <v>6</v>
      </c>
      <c r="J284" s="53"/>
      <c r="K284" s="53"/>
      <c r="L284" s="53"/>
      <c r="M284" s="80" t="s">
        <v>250</v>
      </c>
    </row>
    <row r="285" ht="24.95" customHeight="1" spans="1:13">
      <c r="A285" s="63">
        <v>229999</v>
      </c>
      <c r="B285" s="57" t="s">
        <v>251</v>
      </c>
      <c r="C285" s="73" t="s">
        <v>252</v>
      </c>
      <c r="D285" s="132"/>
      <c r="E285" s="54" t="s">
        <v>253</v>
      </c>
      <c r="F285" s="51"/>
      <c r="G285" s="152"/>
      <c r="H285" s="53">
        <v>20</v>
      </c>
      <c r="I285" s="53"/>
      <c r="J285" s="53"/>
      <c r="K285" s="53"/>
      <c r="L285" s="53"/>
      <c r="M285" s="80" t="s">
        <v>182</v>
      </c>
    </row>
    <row r="286" ht="24.95" customHeight="1" spans="1:13">
      <c r="A286" s="42">
        <v>2130599</v>
      </c>
      <c r="B286" s="161" t="s">
        <v>254</v>
      </c>
      <c r="C286" s="42" t="s">
        <v>255</v>
      </c>
      <c r="D286" s="147"/>
      <c r="E286" s="54" t="s">
        <v>256</v>
      </c>
      <c r="F286" s="51"/>
      <c r="G286" s="143"/>
      <c r="H286" s="105"/>
      <c r="I286" s="105">
        <v>37</v>
      </c>
      <c r="J286" s="105"/>
      <c r="K286" s="105"/>
      <c r="L286" s="105"/>
      <c r="M286" s="80" t="s">
        <v>257</v>
      </c>
    </row>
    <row r="287" ht="24.95" customHeight="1" spans="1:13">
      <c r="A287" s="63">
        <v>2299999</v>
      </c>
      <c r="B287" s="57" t="s">
        <v>258</v>
      </c>
      <c r="C287" s="73" t="s">
        <v>259</v>
      </c>
      <c r="D287" s="132"/>
      <c r="E287" s="54" t="s">
        <v>260</v>
      </c>
      <c r="F287" s="51"/>
      <c r="G287" s="152"/>
      <c r="H287" s="53"/>
      <c r="I287" s="53">
        <v>30</v>
      </c>
      <c r="J287" s="53"/>
      <c r="K287" s="53"/>
      <c r="L287" s="53">
        <v>24.6922</v>
      </c>
      <c r="M287" s="80" t="s">
        <v>27</v>
      </c>
    </row>
    <row r="288" ht="24.95" customHeight="1" spans="1:13">
      <c r="A288" s="63">
        <v>2299999</v>
      </c>
      <c r="B288" s="57" t="s">
        <v>261</v>
      </c>
      <c r="C288" s="73" t="s">
        <v>262</v>
      </c>
      <c r="D288" s="132"/>
      <c r="E288" s="54" t="s">
        <v>263</v>
      </c>
      <c r="F288" s="51"/>
      <c r="G288" s="152"/>
      <c r="H288" s="53">
        <v>30</v>
      </c>
      <c r="I288" s="53"/>
      <c r="J288" s="53"/>
      <c r="K288" s="53"/>
      <c r="L288" s="53"/>
      <c r="M288" s="80" t="s">
        <v>264</v>
      </c>
    </row>
    <row r="289" ht="24.95" customHeight="1" spans="1:13">
      <c r="A289" s="42">
        <v>2150805</v>
      </c>
      <c r="B289" s="50" t="s">
        <v>265</v>
      </c>
      <c r="C289" s="60" t="s">
        <v>266</v>
      </c>
      <c r="D289" s="62"/>
      <c r="E289" s="54" t="s">
        <v>267</v>
      </c>
      <c r="F289" s="51"/>
      <c r="G289" s="61"/>
      <c r="H289" s="53"/>
      <c r="I289" s="53">
        <v>65</v>
      </c>
      <c r="J289" s="53"/>
      <c r="K289" s="53"/>
      <c r="L289" s="53">
        <v>65</v>
      </c>
      <c r="M289" s="80" t="s">
        <v>217</v>
      </c>
    </row>
    <row r="290" ht="24.95" customHeight="1" spans="1:13">
      <c r="A290" s="58"/>
      <c r="B290" s="57"/>
      <c r="C290" s="73"/>
      <c r="D290" s="132"/>
      <c r="E290" s="51"/>
      <c r="F290" s="51"/>
      <c r="G290" s="152"/>
      <c r="H290" s="53"/>
      <c r="I290" s="53"/>
      <c r="J290" s="53"/>
      <c r="K290" s="53"/>
      <c r="L290" s="53"/>
      <c r="M290" s="80"/>
    </row>
    <row r="291" ht="24.95" customHeight="1" spans="1:13">
      <c r="A291" s="42"/>
      <c r="B291" s="50"/>
      <c r="C291" s="60"/>
      <c r="D291" s="62"/>
      <c r="E291" s="51"/>
      <c r="F291" s="55"/>
      <c r="G291" s="61"/>
      <c r="H291" s="53"/>
      <c r="I291" s="53"/>
      <c r="J291" s="53"/>
      <c r="K291" s="53"/>
      <c r="L291" s="53"/>
      <c r="M291" s="80"/>
    </row>
    <row r="292" ht="24.95" customHeight="1" spans="1:13">
      <c r="A292" s="162"/>
      <c r="B292" s="163"/>
      <c r="C292" s="164"/>
      <c r="D292" s="165"/>
      <c r="E292" s="166"/>
      <c r="F292" s="167"/>
      <c r="G292" s="168"/>
      <c r="H292" s="168"/>
      <c r="I292" s="168"/>
      <c r="J292" s="168"/>
      <c r="K292" s="168"/>
      <c r="L292" s="168"/>
      <c r="M292" s="210"/>
    </row>
    <row r="293" ht="24.95" customHeight="1" spans="1:13">
      <c r="A293" s="58"/>
      <c r="B293" s="57"/>
      <c r="C293" s="73"/>
      <c r="D293" s="140"/>
      <c r="E293" s="141"/>
      <c r="F293" s="51"/>
      <c r="G293" s="152"/>
      <c r="H293" s="53"/>
      <c r="I293" s="53"/>
      <c r="J293" s="53"/>
      <c r="K293" s="53"/>
      <c r="L293" s="53"/>
      <c r="M293" s="80"/>
    </row>
    <row r="294" ht="24.95" customHeight="1" spans="1:13">
      <c r="A294" s="58"/>
      <c r="B294" s="57"/>
      <c r="C294" s="73"/>
      <c r="D294" s="140"/>
      <c r="E294" s="141"/>
      <c r="F294" s="51"/>
      <c r="G294" s="152"/>
      <c r="H294" s="53"/>
      <c r="I294" s="53"/>
      <c r="J294" s="53"/>
      <c r="K294" s="53"/>
      <c r="L294" s="53"/>
      <c r="M294" s="80"/>
    </row>
    <row r="295" ht="24.95" customHeight="1" spans="1:13">
      <c r="A295" s="42"/>
      <c r="B295" s="50"/>
      <c r="C295" s="76"/>
      <c r="D295" s="77"/>
      <c r="E295" s="78"/>
      <c r="F295" s="55"/>
      <c r="G295" s="61"/>
      <c r="H295" s="53"/>
      <c r="I295" s="53"/>
      <c r="J295" s="53"/>
      <c r="K295" s="53"/>
      <c r="L295" s="53"/>
      <c r="M295" s="80"/>
    </row>
    <row r="296" ht="24.95" customHeight="1" spans="1:13">
      <c r="A296" s="39">
        <v>230</v>
      </c>
      <c r="B296" s="67" t="s">
        <v>268</v>
      </c>
      <c r="C296" s="169"/>
      <c r="D296" s="69"/>
      <c r="E296" s="70"/>
      <c r="F296" s="70"/>
      <c r="G296" s="91"/>
      <c r="H296" s="170"/>
      <c r="I296" s="170"/>
      <c r="J296" s="170"/>
      <c r="K296" s="170"/>
      <c r="L296" s="170"/>
      <c r="M296" s="211"/>
    </row>
    <row r="297" ht="24.95" customHeight="1" spans="1:13">
      <c r="A297" s="39"/>
      <c r="B297" s="67" t="s">
        <v>269</v>
      </c>
      <c r="C297" s="169"/>
      <c r="D297" s="69"/>
      <c r="E297" s="70"/>
      <c r="F297" s="70"/>
      <c r="G297" s="40">
        <f t="shared" ref="G297:L297" si="51">SUM(G298:G320)</f>
        <v>5511.82</v>
      </c>
      <c r="H297" s="40">
        <f t="shared" si="51"/>
        <v>119.12</v>
      </c>
      <c r="I297" s="40">
        <f t="shared" si="51"/>
        <v>16.62</v>
      </c>
      <c r="J297" s="40">
        <f t="shared" si="51"/>
        <v>5014.96</v>
      </c>
      <c r="K297" s="40">
        <f t="shared" si="51"/>
        <v>72.2</v>
      </c>
      <c r="L297" s="40">
        <f t="shared" si="51"/>
        <v>1.9668</v>
      </c>
      <c r="M297" s="211"/>
    </row>
    <row r="298" ht="24.95" customHeight="1" spans="1:13">
      <c r="A298" s="171">
        <v>2070904</v>
      </c>
      <c r="B298" s="172" t="s">
        <v>270</v>
      </c>
      <c r="C298" s="173"/>
      <c r="D298" s="174" t="s">
        <v>271</v>
      </c>
      <c r="E298" s="175"/>
      <c r="F298" s="51"/>
      <c r="G298" s="176">
        <v>-8.4</v>
      </c>
      <c r="H298" s="177"/>
      <c r="I298" s="212"/>
      <c r="J298" s="177"/>
      <c r="K298" s="177"/>
      <c r="L298" s="177"/>
      <c r="M298" s="171" t="s">
        <v>21</v>
      </c>
    </row>
    <row r="299" ht="24.95" customHeight="1" spans="1:13">
      <c r="A299" s="178">
        <v>2070904</v>
      </c>
      <c r="B299" s="171" t="s">
        <v>272</v>
      </c>
      <c r="C299" s="178" t="s">
        <v>273</v>
      </c>
      <c r="D299" s="179"/>
      <c r="E299" s="54" t="s">
        <v>274</v>
      </c>
      <c r="F299" s="51"/>
      <c r="G299" s="180"/>
      <c r="H299" s="180">
        <v>20</v>
      </c>
      <c r="I299" s="213"/>
      <c r="J299" s="180"/>
      <c r="K299" s="180"/>
      <c r="L299" s="214"/>
      <c r="M299" s="171" t="s">
        <v>21</v>
      </c>
    </row>
    <row r="300" ht="24.95" customHeight="1" spans="1:13">
      <c r="A300" s="171">
        <v>2082201</v>
      </c>
      <c r="B300" s="181" t="s">
        <v>275</v>
      </c>
      <c r="C300" s="182" t="s">
        <v>276</v>
      </c>
      <c r="D300" s="44" t="s">
        <v>277</v>
      </c>
      <c r="E300" s="183"/>
      <c r="F300" s="141"/>
      <c r="G300" s="184">
        <v>38.22</v>
      </c>
      <c r="H300" s="184"/>
      <c r="I300" s="177"/>
      <c r="J300" s="184">
        <v>37.38</v>
      </c>
      <c r="K300" s="184"/>
      <c r="L300" s="215"/>
      <c r="M300" s="171" t="s">
        <v>278</v>
      </c>
    </row>
    <row r="301" ht="24.95" customHeight="1" spans="1:13">
      <c r="A301" s="185">
        <v>2082202</v>
      </c>
      <c r="B301" s="181" t="s">
        <v>275</v>
      </c>
      <c r="C301" s="182" t="s">
        <v>276</v>
      </c>
      <c r="D301" s="44" t="s">
        <v>277</v>
      </c>
      <c r="E301" s="183"/>
      <c r="F301" s="186"/>
      <c r="G301" s="187">
        <v>47</v>
      </c>
      <c r="H301" s="177"/>
      <c r="I301" s="177"/>
      <c r="J301" s="177">
        <v>46.45</v>
      </c>
      <c r="K301" s="177"/>
      <c r="L301" s="177"/>
      <c r="M301" s="171" t="s">
        <v>278</v>
      </c>
    </row>
    <row r="302" ht="24.95" customHeight="1" spans="1:13">
      <c r="A302" s="171">
        <v>21211</v>
      </c>
      <c r="B302" s="181" t="s">
        <v>279</v>
      </c>
      <c r="C302" s="182"/>
      <c r="D302" s="174" t="s">
        <v>280</v>
      </c>
      <c r="E302" s="183"/>
      <c r="F302" s="186"/>
      <c r="G302" s="188"/>
      <c r="H302" s="177">
        <v>5</v>
      </c>
      <c r="I302" s="177"/>
      <c r="J302" s="177"/>
      <c r="K302" s="177"/>
      <c r="L302" s="177"/>
      <c r="M302" s="171"/>
    </row>
    <row r="303" ht="24.95" customHeight="1" spans="1:13">
      <c r="A303" s="171">
        <v>2136999</v>
      </c>
      <c r="B303" s="181" t="s">
        <v>281</v>
      </c>
      <c r="C303" s="182" t="s">
        <v>36</v>
      </c>
      <c r="D303" s="44" t="s">
        <v>282</v>
      </c>
      <c r="E303" s="183"/>
      <c r="F303" s="52"/>
      <c r="G303" s="188"/>
      <c r="H303" s="177">
        <v>60</v>
      </c>
      <c r="I303" s="177"/>
      <c r="J303" s="177"/>
      <c r="K303" s="177">
        <v>50.5</v>
      </c>
      <c r="L303" s="177"/>
      <c r="M303" s="171" t="s">
        <v>278</v>
      </c>
    </row>
    <row r="304" ht="24.95" customHeight="1" spans="1:13">
      <c r="A304" s="171">
        <v>2296004</v>
      </c>
      <c r="B304" s="189" t="s">
        <v>283</v>
      </c>
      <c r="C304" s="190" t="s">
        <v>33</v>
      </c>
      <c r="D304" s="44" t="s">
        <v>284</v>
      </c>
      <c r="E304" s="191"/>
      <c r="F304" s="186"/>
      <c r="G304" s="176">
        <v>18</v>
      </c>
      <c r="H304" s="177"/>
      <c r="I304" s="177"/>
      <c r="J304" s="177">
        <v>18</v>
      </c>
      <c r="K304" s="177"/>
      <c r="L304" s="177"/>
      <c r="M304" s="216" t="s">
        <v>246</v>
      </c>
    </row>
    <row r="305" ht="24.95" customHeight="1" spans="1:13">
      <c r="A305" s="171">
        <v>2296004</v>
      </c>
      <c r="B305" s="192" t="s">
        <v>285</v>
      </c>
      <c r="C305" s="193" t="s">
        <v>286</v>
      </c>
      <c r="D305" s="44" t="s">
        <v>287</v>
      </c>
      <c r="E305" s="194"/>
      <c r="F305" s="195"/>
      <c r="G305" s="196">
        <v>30</v>
      </c>
      <c r="H305" s="192"/>
      <c r="I305" s="192"/>
      <c r="J305" s="192">
        <v>30</v>
      </c>
      <c r="K305" s="192"/>
      <c r="L305" s="177"/>
      <c r="M305" s="171" t="s">
        <v>246</v>
      </c>
    </row>
    <row r="306" ht="24.95" customHeight="1" spans="1:13">
      <c r="A306" s="171">
        <v>2296006</v>
      </c>
      <c r="B306" s="172" t="s">
        <v>288</v>
      </c>
      <c r="C306" s="173" t="s">
        <v>289</v>
      </c>
      <c r="D306" s="44" t="s">
        <v>290</v>
      </c>
      <c r="E306" s="197"/>
      <c r="F306" s="198"/>
      <c r="G306" s="199">
        <v>32</v>
      </c>
      <c r="H306" s="199"/>
      <c r="I306" s="217"/>
      <c r="J306" s="199"/>
      <c r="K306" s="199"/>
      <c r="L306" s="217"/>
      <c r="M306" s="171" t="s">
        <v>291</v>
      </c>
    </row>
    <row r="307" ht="24.95" customHeight="1" spans="1:13">
      <c r="A307" s="185">
        <v>2296006</v>
      </c>
      <c r="B307" s="172" t="s">
        <v>292</v>
      </c>
      <c r="C307" s="182" t="s">
        <v>293</v>
      </c>
      <c r="D307" s="44" t="s">
        <v>294</v>
      </c>
      <c r="E307" s="183"/>
      <c r="F307" s="186"/>
      <c r="G307" s="187">
        <v>6</v>
      </c>
      <c r="H307" s="177"/>
      <c r="I307" s="177"/>
      <c r="J307" s="187"/>
      <c r="K307" s="177"/>
      <c r="L307" s="177"/>
      <c r="M307" s="171" t="s">
        <v>291</v>
      </c>
    </row>
    <row r="308" ht="24.95" customHeight="1" spans="1:13">
      <c r="A308" s="185">
        <v>2296006</v>
      </c>
      <c r="B308" s="181" t="s">
        <v>295</v>
      </c>
      <c r="C308" s="182" t="s">
        <v>29</v>
      </c>
      <c r="D308" s="44" t="s">
        <v>296</v>
      </c>
      <c r="E308" s="183"/>
      <c r="F308" s="186"/>
      <c r="G308" s="187"/>
      <c r="H308" s="177">
        <v>28.05</v>
      </c>
      <c r="I308" s="177"/>
      <c r="J308" s="187"/>
      <c r="K308" s="177">
        <v>15.63</v>
      </c>
      <c r="L308" s="177"/>
      <c r="M308" s="171" t="s">
        <v>291</v>
      </c>
    </row>
    <row r="309" s="3" customFormat="1" ht="24.95" customHeight="1" spans="1:13">
      <c r="A309" s="185">
        <v>2296010</v>
      </c>
      <c r="B309" s="172" t="s">
        <v>297</v>
      </c>
      <c r="C309" s="173" t="s">
        <v>298</v>
      </c>
      <c r="D309" s="44" t="s">
        <v>299</v>
      </c>
      <c r="E309" s="175"/>
      <c r="F309" s="52"/>
      <c r="G309" s="188">
        <v>25</v>
      </c>
      <c r="H309" s="177"/>
      <c r="I309" s="177"/>
      <c r="J309" s="177">
        <v>25</v>
      </c>
      <c r="K309" s="177"/>
      <c r="L309" s="177"/>
      <c r="M309" s="216" t="s">
        <v>21</v>
      </c>
    </row>
    <row r="310" s="6" customFormat="1" ht="24.95" customHeight="1" spans="1:13">
      <c r="A310" s="171">
        <v>2296011</v>
      </c>
      <c r="B310" s="200" t="s">
        <v>300</v>
      </c>
      <c r="C310" s="201" t="s">
        <v>301</v>
      </c>
      <c r="D310" s="44" t="s">
        <v>302</v>
      </c>
      <c r="E310" s="202"/>
      <c r="F310" s="51"/>
      <c r="G310" s="203">
        <v>5000</v>
      </c>
      <c r="H310" s="192"/>
      <c r="I310" s="192"/>
      <c r="J310" s="192">
        <v>4855.88</v>
      </c>
      <c r="K310" s="192"/>
      <c r="L310" s="192"/>
      <c r="M310" s="216" t="s">
        <v>168</v>
      </c>
    </row>
    <row r="311" ht="24.95" customHeight="1" spans="1:13">
      <c r="A311" s="185">
        <v>2296013</v>
      </c>
      <c r="B311" s="181" t="s">
        <v>303</v>
      </c>
      <c r="C311" s="182" t="s">
        <v>304</v>
      </c>
      <c r="D311" s="44" t="s">
        <v>305</v>
      </c>
      <c r="E311" s="183"/>
      <c r="F311" s="186"/>
      <c r="G311" s="187">
        <v>62</v>
      </c>
      <c r="H311" s="177"/>
      <c r="I311" s="177"/>
      <c r="J311" s="177"/>
      <c r="K311" s="177"/>
      <c r="L311" s="177"/>
      <c r="M311" s="216" t="s">
        <v>306</v>
      </c>
    </row>
    <row r="312" ht="24.95" customHeight="1" spans="1:13">
      <c r="A312" s="185">
        <v>2296003</v>
      </c>
      <c r="B312" s="181" t="s">
        <v>307</v>
      </c>
      <c r="C312" s="182" t="s">
        <v>308</v>
      </c>
      <c r="D312" s="44" t="s">
        <v>309</v>
      </c>
      <c r="E312" s="54" t="s">
        <v>310</v>
      </c>
      <c r="F312" s="186"/>
      <c r="G312" s="187"/>
      <c r="H312" s="177">
        <v>6.07</v>
      </c>
      <c r="I312" s="177"/>
      <c r="J312" s="187"/>
      <c r="K312" s="177">
        <v>6.07</v>
      </c>
      <c r="L312" s="177"/>
      <c r="M312" s="171" t="s">
        <v>21</v>
      </c>
    </row>
    <row r="313" ht="24.95" customHeight="1" spans="1:13">
      <c r="A313" s="182" t="s">
        <v>311</v>
      </c>
      <c r="B313" s="181" t="s">
        <v>312</v>
      </c>
      <c r="C313" s="182" t="s">
        <v>313</v>
      </c>
      <c r="D313" s="204"/>
      <c r="E313" s="54" t="s">
        <v>314</v>
      </c>
      <c r="F313" s="186"/>
      <c r="G313" s="187"/>
      <c r="H313" s="177"/>
      <c r="I313" s="177">
        <v>16.62</v>
      </c>
      <c r="J313" s="177"/>
      <c r="K313" s="177"/>
      <c r="L313" s="177">
        <v>1.9668</v>
      </c>
      <c r="M313" s="216" t="s">
        <v>291</v>
      </c>
    </row>
    <row r="314" ht="24.95" customHeight="1" spans="1:13">
      <c r="A314" s="185">
        <v>2296002</v>
      </c>
      <c r="B314" s="181" t="s">
        <v>315</v>
      </c>
      <c r="C314" s="182" t="s">
        <v>36</v>
      </c>
      <c r="D314" s="205"/>
      <c r="E314" s="54" t="s">
        <v>316</v>
      </c>
      <c r="F314" s="52"/>
      <c r="G314" s="187">
        <v>9</v>
      </c>
      <c r="H314" s="177"/>
      <c r="I314" s="177"/>
      <c r="J314" s="177">
        <v>2.25</v>
      </c>
      <c r="K314" s="177"/>
      <c r="L314" s="177"/>
      <c r="M314" s="216" t="s">
        <v>106</v>
      </c>
    </row>
    <row r="315" ht="24.95" customHeight="1" spans="1:13">
      <c r="A315" s="185">
        <v>2082202</v>
      </c>
      <c r="B315" s="177" t="s">
        <v>317</v>
      </c>
      <c r="C315" s="171" t="s">
        <v>318</v>
      </c>
      <c r="D315" s="206"/>
      <c r="E315" s="54" t="s">
        <v>319</v>
      </c>
      <c r="F315" s="52"/>
      <c r="G315" s="207">
        <v>253</v>
      </c>
      <c r="H315" s="177"/>
      <c r="I315" s="177"/>
      <c r="J315" s="177"/>
      <c r="K315" s="177"/>
      <c r="L315" s="177"/>
      <c r="M315" s="171" t="s">
        <v>320</v>
      </c>
    </row>
    <row r="316" ht="24.95" customHeight="1" spans="1:13">
      <c r="A316" s="66"/>
      <c r="B316" s="92"/>
      <c r="C316" s="66"/>
      <c r="D316" s="77"/>
      <c r="E316" s="45"/>
      <c r="F316" s="208"/>
      <c r="G316" s="209"/>
      <c r="H316" s="53"/>
      <c r="I316" s="53"/>
      <c r="J316" s="53"/>
      <c r="K316" s="53"/>
      <c r="L316" s="53"/>
      <c r="M316" s="80"/>
    </row>
    <row r="317" ht="24.95" customHeight="1" spans="1:13">
      <c r="A317" s="42"/>
      <c r="B317" s="50"/>
      <c r="C317" s="76"/>
      <c r="D317" s="65"/>
      <c r="E317" s="52"/>
      <c r="F317" s="46"/>
      <c r="G317" s="59"/>
      <c r="H317" s="53"/>
      <c r="I317" s="53"/>
      <c r="J317" s="53"/>
      <c r="K317" s="53"/>
      <c r="L317" s="53"/>
      <c r="M317" s="80"/>
    </row>
    <row r="318" ht="24.95" customHeight="1" spans="1:13">
      <c r="A318" s="63"/>
      <c r="B318" s="57"/>
      <c r="C318" s="73"/>
      <c r="D318" s="83"/>
      <c r="E318" s="52"/>
      <c r="F318" s="46"/>
      <c r="G318" s="59"/>
      <c r="H318" s="53"/>
      <c r="I318" s="53"/>
      <c r="J318" s="53"/>
      <c r="K318" s="53"/>
      <c r="L318" s="53"/>
      <c r="M318" s="80"/>
    </row>
    <row r="319" ht="24.95" customHeight="1" spans="1:13">
      <c r="A319" s="42"/>
      <c r="B319" s="50"/>
      <c r="C319" s="60"/>
      <c r="D319" s="62"/>
      <c r="E319" s="51"/>
      <c r="F319" s="186"/>
      <c r="G319" s="61"/>
      <c r="H319" s="53"/>
      <c r="I319" s="218"/>
      <c r="J319" s="53"/>
      <c r="K319" s="53"/>
      <c r="L319" s="53"/>
      <c r="M319" s="80"/>
    </row>
    <row r="320" ht="24.95" customHeight="1" spans="1:13">
      <c r="A320" s="42"/>
      <c r="B320" s="50"/>
      <c r="C320" s="60"/>
      <c r="D320" s="62"/>
      <c r="E320" s="55"/>
      <c r="F320" s="186"/>
      <c r="G320" s="61"/>
      <c r="H320" s="53"/>
      <c r="I320" s="53"/>
      <c r="J320" s="53"/>
      <c r="K320" s="53"/>
      <c r="L320" s="53"/>
      <c r="M320" s="80"/>
    </row>
  </sheetData>
  <mergeCells count="14">
    <mergeCell ref="A1:M1"/>
    <mergeCell ref="A3:A4"/>
    <mergeCell ref="B3:B4"/>
    <mergeCell ref="C3:C4"/>
    <mergeCell ref="D3:D4"/>
    <mergeCell ref="E3:E4"/>
    <mergeCell ref="F3:F4"/>
    <mergeCell ref="G3:G4"/>
    <mergeCell ref="H3:H4"/>
    <mergeCell ref="I3:I4"/>
    <mergeCell ref="J3:J4"/>
    <mergeCell ref="K3:K4"/>
    <mergeCell ref="L3:L4"/>
    <mergeCell ref="M3:M4"/>
  </mergeCells>
  <pageMargins left="0.699305555555556" right="0.699305555555556" top="0.75" bottom="0.75" header="0.3" footer="0.3"/>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Company>Sky123.Org</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null,null,总收发</dc:creator>
  <cp:lastModifiedBy>小傲娇</cp:lastModifiedBy>
  <dcterms:created xsi:type="dcterms:W3CDTF">2022-03-02T15:15:00Z</dcterms:created>
  <dcterms:modified xsi:type="dcterms:W3CDTF">2022-09-30T03:34:56Z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0D1627F5B8354E4A80A1D95007836C7D</vt:lpwstr>
  </property>
</Properties>
</file>