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'一般公共预算支出情况表'!$A$1:$K$17</definedName>
    <definedName name="_xlnm.Print_Titles" localSheetId="1">'部门收支总表'!$3:$5</definedName>
  </definedNames>
  <calcPr fullCalcOnLoad="1"/>
</workbook>
</file>

<file path=xl/sharedStrings.xml><?xml version="1.0" encoding="utf-8"?>
<sst xmlns="http://schemas.openxmlformats.org/spreadsheetml/2006/main" count="224" uniqueCount="138">
  <si>
    <t>五台县农业委员会2018年度部门预算</t>
  </si>
  <si>
    <t>第一部分  概况
　　　　一、本部门职责
        1．主要职能。
    （一）拟定全县种植业、畜牧业、农产品加工业、农业机械化、扶贫开发等农业各产业（以下简称农业）和农村经济发展政策、发展战略、中长期发展规划并组织实施，参与涉农东财税、价格、金融保险、进出口等政策制定，推进农业依法行政。（二）承担完善农村经营管理体制的责任。指导粮食等主要农产品生产，组织落实促进粮食等主要农产品生产发展东相关政策措施，引导农业产业结构调整和产品品质东改善。（三）促进农业产前、产中、产后一体化发展，组织拟订促进农产品加工业发展政策、规划并组织实施。指导农产品加工业结构调整、技术创新和服务体系建设。（四）承担提升农产品质量安全水平责任，按照职责权限发布有关农产品质量安全状况信息，负责农产品质量安全监测。（五）组织协调农业生产资料市场体系建设。（六）负责农作物重大病虫害防治（七）承担农业防灾减灾的责任。（八）管理农业和农村经济信息工作，监测分析农业和农村经济运行，开展相关农业统计工作。（九）拟定农业科研、农技推广的规划、计划和有关政策，会同有关部门组织农业科技创新体系和农业产业技术体系建设，实施科教兴农战略。（十）会同有关部门拟定农业农村人才队伍建设规划并组织实施，指导农业教育和农业职业技能开发工作，参与实施农村实用人才培训工程。（十一）拟定全县耕地及基本农田质量保护与改良政策并组织实施，依法管理耕地质量。运用工程设施、农艺、农机、生物等措施发展节水农业。（十二）建立健全农业行政执法体系，负责监督检查农业法律、法规规章的执行与实施。（十三）承担县委农村工作领导组的日常工作。（十四）综合协调县直涉农部门的工作。
　　　　二、机构设置情况
       1、机构情况 局机关与九个直属的站所组成，分别是：五台县农业技术推广中心、五台县农业经济经营管理站、农业种子管理站、农业科学试验站、五台县脱毒马铃薯中心、农业执法大队、农产品质量安全检验检测中心、农业环保监测站、五台县农作物原种场。
2．人员情况
行政编制19人，其中：公务员编制17人，工勤人员2人，实有19人。事业编制是117人，实有99人。</t>
  </si>
  <si>
    <t>第二部分  2018年度部门预算报表目录
　　　　一、五台县农业委员会2018年预算收支总表
        二、五台县农业委员会2018年预算收入总表
        三、五台县农业委员会2018年预算支出总表
        四、五台县农业委员会2018年财政拨款收支总表
        五、五台县农业委员会2018年一般公共预算支出预算表
　　　　六、五台县农业委员会2018年一般公共预算安排基本支出分经济科目表
　　　　七、五台县农业委员会2018年政府性基金预算收入预算表
　　　　八、五台县农业委员会2018年政府性基金预算支出预算表
　　　　九、五台县农业委员会2018年“三公”经费预算财政拨款情况统计表
　　　　十、五台县农业委员会2018年机关运行经费预算财政拨款情况统计表</t>
  </si>
  <si>
    <t>第三部分  2018年度部门预算情况说明
　　　　一、2018年度部门预算数据变动情况及原因：2018年预算2193.62万元，2017年预算1879.47万元，变动增116.7%
　　　　二、“三公”经费增减变动原因说明
　　　　2018年本部门无“三公”经费
　　　　三、机关运行经费增减变动原因说明
五台县农业委员会2018年机关以及所属的农技推广中心等9个下属事业单位的机关运行经费财政拨款预算31.15万元，比2017年预算增加25.45万元，增长546%,增加主要是2018年预算通过调减项目支出中的单位运转经费、专项业务费等部门经费类支出，适当提高公用经费定额标准等原因。</t>
  </si>
  <si>
    <t>　　　　四、政府采购情况
本部门无政府采购情况。</t>
  </si>
  <si>
    <t>　　　　五、其他说明
　　　　（一）政府购买服务指导性目录
　　　　（二）国有资产占有使用情况:无
　　　　（三）绩效管理情况
　　　　 2018年五台县农业委员会实行绩效目标管理的项目4个，涉及一般公共预算当年拨款2193.62万元。其中一般行政管理事务（农业）为1141.62万元，农村公益事业为850万元，农业生产支持补贴为102万元，农业组织化与产业化经营为100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</si>
  <si>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</si>
  <si>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</si>
  <si>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</si>
  <si>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五台县农业委员会2018年预算收支总表</t>
  </si>
  <si>
    <t>单位：万元</t>
  </si>
  <si>
    <t>收    入</t>
  </si>
  <si>
    <t>支    出</t>
  </si>
  <si>
    <t>项目</t>
  </si>
  <si>
    <t>预算数</t>
  </si>
  <si>
    <t>2017年</t>
  </si>
  <si>
    <t>2018年</t>
  </si>
  <si>
    <t>2018年比2017年增减%</t>
  </si>
  <si>
    <t>一、一般公共预算</t>
  </si>
  <si>
    <t>增116.7%</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</si>
  <si>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</si>
  <si>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</si>
  <si>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</si>
  <si>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</si>
  <si>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</si>
  <si>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</si>
  <si>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</si>
  <si>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</si>
  <si>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</si>
  <si>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五台县农业委员会2018年预算收入总表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</si>
  <si>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</si>
  <si>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</si>
  <si>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</si>
  <si>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</si>
  <si>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</si>
  <si>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</si>
  <si>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</si>
  <si>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</si>
  <si>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一般行政管理事务（农业）</t>
  </si>
  <si>
    <t>农村公益事业</t>
  </si>
  <si>
    <t>农业生产支持补助</t>
  </si>
  <si>
    <t>农业组织化与产业化经营</t>
  </si>
  <si>
    <t>合计</t>
  </si>
  <si>
    <t>部门公开表3</t>
  </si>
  <si>
    <t>五台县农业委员会2018年预算支出总表</t>
  </si>
  <si>
    <t>项    目</t>
  </si>
  <si>
    <t>项目支出</t>
  </si>
  <si>
    <t xml:space="preserve">  </t>
  </si>
  <si>
    <t>部门公开表4</t>
  </si>
  <si>
    <t>五台县农业委员会2018年财政拨款收支总表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</si>
  <si>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</si>
  <si>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</si>
  <si>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</si>
  <si>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</si>
  <si>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</si>
  <si>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</si>
  <si>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</si>
  <si>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</si>
  <si>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</si>
  <si>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</si>
  <si>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</si>
  <si>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</si>
  <si>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</si>
  <si>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</si>
  <si>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</si>
  <si>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</si>
  <si>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</si>
  <si>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</si>
  <si>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</si>
  <si>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</si>
  <si>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</si>
  <si>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</si>
  <si>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</si>
  <si>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</si>
  <si>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</si>
  <si>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</si>
  <si>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</si>
  <si>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</si>
  <si>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</si>
  <si>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</si>
  <si>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</si>
  <si>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五台县农业委员会2018年一般公共预算支出预算表</t>
  </si>
  <si>
    <t>单位:万元</t>
  </si>
  <si>
    <t>项  目</t>
  </si>
  <si>
    <t>2017年预算数</t>
  </si>
  <si>
    <t>2018年预算数</t>
  </si>
  <si>
    <t>2018年预算数比2017年预算数增减%</t>
  </si>
  <si>
    <t>科目编码</t>
  </si>
  <si>
    <t>农林水支出</t>
  </si>
  <si>
    <t>农业</t>
  </si>
  <si>
    <t xml:space="preserve">  一般行政管理事务</t>
  </si>
  <si>
    <t>科技转化与推广服务</t>
  </si>
  <si>
    <t>其他农业支出</t>
  </si>
  <si>
    <t>备注：该表反映各部门年度预算中按支出功能科目反映的一般公共预算支出总体情况，以及基本支出和项目支出安排情况。支出功能科目细化至“项”级。</t>
  </si>
  <si>
    <t>部门公开表6</t>
  </si>
  <si>
    <t>五台县农业委员会2018年一般公共预算安排基本支出分经济科目表</t>
  </si>
  <si>
    <t>经济科目名称</t>
  </si>
  <si>
    <t>备注</t>
  </si>
  <si>
    <t>工资福利支出</t>
  </si>
  <si>
    <t>基本工资</t>
  </si>
  <si>
    <t>津贴补贴</t>
  </si>
  <si>
    <t>奖金</t>
  </si>
  <si>
    <t>绩效工资</t>
  </si>
  <si>
    <t>医疗保险和公积金</t>
  </si>
  <si>
    <t>商品与服务支出</t>
  </si>
  <si>
    <t>办公费</t>
  </si>
  <si>
    <t>取暖费</t>
  </si>
  <si>
    <t>福利费</t>
  </si>
  <si>
    <t>其他商品和服务支出</t>
  </si>
  <si>
    <t>对个人和家庭补助支出</t>
  </si>
  <si>
    <t>退休费</t>
  </si>
  <si>
    <t>生活补助</t>
  </si>
  <si>
    <t>备注：该表反映各部门年度预算中按部门预算经济科目反映的一般公共预算基本支出的安排情况。经济科目细化至“款”级。</t>
  </si>
  <si>
    <t>部门公开表7</t>
  </si>
  <si>
    <t>五台县农业委员会2018年政府性基金预算收入表</t>
  </si>
  <si>
    <t>政府性基金收入预算</t>
  </si>
  <si>
    <t>收入科目编码</t>
  </si>
  <si>
    <t>备注：该表反映各部门年度预算中的政府性基金收入，按政府性基金预算收入科目“项”级填列。</t>
  </si>
  <si>
    <t>部门公开表8</t>
  </si>
  <si>
    <t>五台县农业委员会2018年政府性基金预算支出表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</si>
  <si>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</si>
  <si>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</si>
  <si>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</si>
  <si>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</si>
  <si>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</si>
  <si>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五台县农业委员会2018年一般公共预算“三公”经费支出情况统计表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</si>
  <si>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</si>
  <si>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</si>
  <si>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</si>
  <si>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</si>
  <si>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</si>
  <si>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</si>
  <si>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</si>
  <si>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五台县农业委员会2018年机关运行经费预算财政拨款情况统计表</t>
  </si>
  <si>
    <t>单位名称</t>
  </si>
  <si>
    <t>五台县农业委员会</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</si>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</sst>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8">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14"/>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5"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7"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xf numFmtId="0" fontId="0" fillId="0" borderId="0">
      <alignment/>
      <protection/>
    </xf>
  </cellStyleXfs>
  <cellXfs count="98">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1"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3" fillId="0" borderId="0" xfId="0" applyFont="1" applyAlignment="1">
      <alignment horizontal="center" wrapText="1"/>
    </xf>
    <xf numFmtId="0" fontId="8" fillId="0" borderId="0" xfId="0" applyNumberFormat="1" applyFont="1" applyFill="1" applyAlignment="1">
      <alignment vertical="top" wrapText="1"/>
    </xf>
    <xf numFmtId="0" fontId="8" fillId="0" borderId="0" xfId="0" applyFont="1" applyAlignment="1">
      <alignment wrapText="1"/>
    </xf>
    <xf numFmtId="0" fontId="8" fillId="0" borderId="0" xfId="0"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tabSelected="1" zoomScaleSheetLayoutView="100" workbookViewId="0" topLeftCell="A4">
      <selection activeCell="A6" sqref="A6"/>
    </sheetView>
  </sheetViews>
  <sheetFormatPr defaultColWidth="9.33203125" defaultRowHeight="11.25"/>
  <cols>
    <col min="1" max="1" width="145.5" style="0" customWidth="1"/>
  </cols>
  <sheetData>
    <row r="1" ht="18.75">
      <c r="A1" s="94" t="s">
        <v>0</v>
      </c>
    </row>
    <row r="2" ht="204" customHeight="1">
      <c r="A2" s="95" t="s">
        <v>1</v>
      </c>
    </row>
    <row r="3" ht="172.5" customHeight="1">
      <c r="A3" s="96" t="s">
        <v>2</v>
      </c>
    </row>
    <row r="4" ht="168.75">
      <c r="A4" s="96" t="s">
        <v>3</v>
      </c>
    </row>
    <row r="5" ht="37.5">
      <c r="A5" s="96" t="s">
        <v>4</v>
      </c>
    </row>
    <row r="6" ht="168.75">
      <c r="A6" s="96" t="s">
        <v>5</v>
      </c>
    </row>
    <row r="7" ht="225">
      <c r="A7" s="96" t="s">
        <v>6</v>
      </c>
    </row>
    <row r="8" ht="18.75">
      <c r="A8" s="97"/>
    </row>
    <row r="9" ht="18.75">
      <c r="A9" s="97"/>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124</v>
      </c>
    </row>
    <row r="2" spans="1:2" ht="39" customHeight="1">
      <c r="A2" s="12" t="s">
        <v>125</v>
      </c>
      <c r="B2" s="12"/>
    </row>
    <row r="3" spans="1:2" ht="11.25">
      <c r="A3" s="13"/>
      <c r="B3" s="13"/>
    </row>
    <row r="4" spans="1:2" s="1" customFormat="1" ht="24.75" customHeight="1">
      <c r="A4" s="14"/>
      <c r="B4" s="5" t="s">
        <v>10</v>
      </c>
    </row>
    <row r="5" spans="1:2" s="1" customFormat="1" ht="24.75" customHeight="1">
      <c r="A5" s="15" t="s">
        <v>13</v>
      </c>
      <c r="B5" s="15" t="s">
        <v>85</v>
      </c>
    </row>
    <row r="6" spans="1:2" s="1" customFormat="1" ht="21.75" customHeight="1">
      <c r="A6" s="15" t="s">
        <v>126</v>
      </c>
      <c r="B6" s="16"/>
    </row>
    <row r="7" spans="1:2" s="1" customFormat="1" ht="21.75" customHeight="1">
      <c r="A7" s="15" t="s">
        <v>127</v>
      </c>
      <c r="B7" s="16"/>
    </row>
    <row r="8" spans="1:2" s="1" customFormat="1" ht="21.75" customHeight="1">
      <c r="A8" s="15" t="s">
        <v>128</v>
      </c>
      <c r="B8" s="16"/>
    </row>
    <row r="9" spans="1:2" s="1" customFormat="1" ht="21.75" customHeight="1">
      <c r="A9" s="15" t="s">
        <v>129</v>
      </c>
      <c r="B9" s="16"/>
    </row>
    <row r="10" spans="1:2" s="1" customFormat="1" ht="21.75" customHeight="1">
      <c r="A10" s="15" t="s">
        <v>130</v>
      </c>
      <c r="B10" s="16"/>
    </row>
    <row r="11" spans="1:2" s="1" customFormat="1" ht="21.75" customHeight="1">
      <c r="A11" s="15" t="s">
        <v>42</v>
      </c>
      <c r="B11" s="16"/>
    </row>
    <row r="12" spans="1:2" s="1" customFormat="1" ht="24" customHeight="1">
      <c r="A12" s="17" t="s">
        <v>131</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F12" sqref="F12"/>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132</v>
      </c>
    </row>
    <row r="2" spans="1:2" ht="41.25" customHeight="1">
      <c r="A2" s="6" t="s">
        <v>133</v>
      </c>
      <c r="B2" s="6"/>
    </row>
    <row r="3" spans="1:2" s="2" customFormat="1" ht="32.25" customHeight="1">
      <c r="A3" s="7"/>
      <c r="B3" s="8" t="s">
        <v>10</v>
      </c>
    </row>
    <row r="4" spans="1:2" s="2" customFormat="1" ht="32.25" customHeight="1">
      <c r="A4" s="9" t="s">
        <v>134</v>
      </c>
      <c r="B4" s="9" t="s">
        <v>85</v>
      </c>
    </row>
    <row r="5" spans="1:2" s="2" customFormat="1" ht="21.75" customHeight="1">
      <c r="A5" s="9" t="s">
        <v>135</v>
      </c>
      <c r="B5" s="10">
        <v>31.15</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136</v>
      </c>
      <c r="B10" s="10">
        <f>SUM(B5:B9)</f>
        <v>31.15</v>
      </c>
    </row>
    <row r="11" spans="1:2" s="2" customFormat="1" ht="10.5" customHeight="1">
      <c r="A11" s="11" t="s">
        <v>137</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7" sqref="D7"/>
    </sheetView>
  </sheetViews>
  <sheetFormatPr defaultColWidth="9.16015625" defaultRowHeight="11.25"/>
  <cols>
    <col min="1" max="1" width="27.33203125" style="0" customWidth="1"/>
    <col min="2" max="2" width="10.5" style="0" customWidth="1"/>
    <col min="3" max="3" width="11.33203125" style="0" customWidth="1"/>
    <col min="4" max="4" width="10.66015625" style="0" customWidth="1"/>
    <col min="5" max="5" width="24.66015625" style="0" customWidth="1"/>
    <col min="6" max="8" width="8.83203125" style="0" customWidth="1"/>
  </cols>
  <sheetData>
    <row r="1" spans="1:8" s="1" customFormat="1" ht="22.5" customHeight="1">
      <c r="A1" s="4" t="s">
        <v>7</v>
      </c>
      <c r="H1" s="5" t="s">
        <v>8</v>
      </c>
    </row>
    <row r="2" spans="1:8" ht="41.25" customHeight="1">
      <c r="A2" s="66" t="s">
        <v>9</v>
      </c>
      <c r="B2" s="66"/>
      <c r="C2" s="66"/>
      <c r="D2" s="66"/>
      <c r="E2" s="66"/>
      <c r="F2" s="66"/>
      <c r="G2" s="66"/>
      <c r="H2" s="66"/>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67" t="s">
        <v>14</v>
      </c>
      <c r="C5" s="68"/>
      <c r="D5" s="69"/>
      <c r="E5" s="35" t="s">
        <v>13</v>
      </c>
      <c r="F5" s="35" t="s">
        <v>14</v>
      </c>
      <c r="G5" s="35"/>
      <c r="H5" s="35"/>
      <c r="I5" s="92"/>
      <c r="J5" s="92"/>
      <c r="K5" s="92"/>
      <c r="L5" s="92"/>
      <c r="M5" s="92"/>
      <c r="N5" s="92"/>
      <c r="O5" s="92"/>
      <c r="P5" s="92"/>
      <c r="Q5" s="92"/>
      <c r="R5" s="92"/>
      <c r="S5" s="92"/>
      <c r="T5" s="92"/>
    </row>
    <row r="6" spans="1:20" ht="32.25" customHeight="1">
      <c r="A6" s="35"/>
      <c r="B6" s="70" t="s">
        <v>15</v>
      </c>
      <c r="C6" s="60" t="s">
        <v>16</v>
      </c>
      <c r="D6" s="50" t="s">
        <v>17</v>
      </c>
      <c r="E6" s="71"/>
      <c r="F6" s="60" t="s">
        <v>15</v>
      </c>
      <c r="G6" s="70" t="s">
        <v>16</v>
      </c>
      <c r="H6" s="50" t="s">
        <v>17</v>
      </c>
      <c r="I6" s="92"/>
      <c r="J6" s="92"/>
      <c r="K6" s="92"/>
      <c r="L6" s="92"/>
      <c r="M6" s="92"/>
      <c r="N6" s="92"/>
      <c r="O6" s="92"/>
      <c r="P6" s="92"/>
      <c r="Q6" s="92"/>
      <c r="R6" s="92"/>
      <c r="S6" s="92"/>
      <c r="T6" s="92"/>
    </row>
    <row r="7" spans="1:8" ht="21.75" customHeight="1">
      <c r="A7" s="72" t="s">
        <v>18</v>
      </c>
      <c r="B7" s="28">
        <v>1879.47</v>
      </c>
      <c r="C7" s="28">
        <v>2193.62</v>
      </c>
      <c r="D7" s="73" t="s">
        <v>19</v>
      </c>
      <c r="E7" s="74" t="s">
        <v>20</v>
      </c>
      <c r="F7" s="75">
        <v>1879.47</v>
      </c>
      <c r="G7" s="76">
        <v>2193.62</v>
      </c>
      <c r="H7" s="73" t="s">
        <v>19</v>
      </c>
    </row>
    <row r="8" spans="1:8" ht="21.75" customHeight="1">
      <c r="A8" s="77" t="s">
        <v>21</v>
      </c>
      <c r="B8" s="28"/>
      <c r="C8" s="28"/>
      <c r="D8" s="73"/>
      <c r="E8" s="74"/>
      <c r="F8" s="75"/>
      <c r="G8" s="76"/>
      <c r="H8" s="73"/>
    </row>
    <row r="9" spans="1:8" ht="21.75" customHeight="1">
      <c r="A9" s="77" t="s">
        <v>22</v>
      </c>
      <c r="B9" s="75"/>
      <c r="C9" s="75"/>
      <c r="D9" s="73"/>
      <c r="E9" s="74"/>
      <c r="F9" s="75"/>
      <c r="G9" s="76"/>
      <c r="H9" s="73"/>
    </row>
    <row r="10" spans="1:8" ht="21.75" customHeight="1">
      <c r="A10" s="72" t="s">
        <v>23</v>
      </c>
      <c r="B10" s="28"/>
      <c r="C10" s="28"/>
      <c r="D10" s="73"/>
      <c r="E10" s="74"/>
      <c r="F10" s="75"/>
      <c r="G10" s="76"/>
      <c r="H10" s="78"/>
    </row>
    <row r="11" spans="1:20" ht="21.75" customHeight="1">
      <c r="A11" s="74" t="s">
        <v>24</v>
      </c>
      <c r="B11" s="79"/>
      <c r="C11" s="80"/>
      <c r="D11" s="73"/>
      <c r="E11" s="74"/>
      <c r="F11" s="75"/>
      <c r="G11" s="76"/>
      <c r="H11" s="78"/>
      <c r="I11" s="93"/>
      <c r="J11" s="93"/>
      <c r="K11" s="93"/>
      <c r="L11" s="93"/>
      <c r="M11" s="93"/>
      <c r="N11" s="93"/>
      <c r="O11" s="93"/>
      <c r="P11" s="93"/>
      <c r="Q11" s="93"/>
      <c r="R11" s="93"/>
      <c r="S11" s="93"/>
      <c r="T11" s="93"/>
    </row>
    <row r="12" spans="1:20" ht="21.75" customHeight="1">
      <c r="A12" s="50"/>
      <c r="B12" s="81"/>
      <c r="C12" s="81"/>
      <c r="D12" s="82"/>
      <c r="E12" s="74"/>
      <c r="F12" s="75"/>
      <c r="G12" s="76"/>
      <c r="H12" s="73"/>
      <c r="I12" s="93"/>
      <c r="J12" s="93"/>
      <c r="K12" s="93"/>
      <c r="L12" s="93"/>
      <c r="M12" s="93"/>
      <c r="N12" s="93"/>
      <c r="O12" s="93"/>
      <c r="P12" s="93"/>
      <c r="Q12" s="93"/>
      <c r="R12" s="93"/>
      <c r="S12" s="93"/>
      <c r="T12" s="93"/>
    </row>
    <row r="13" spans="1:8" ht="21.75" customHeight="1">
      <c r="A13" s="83" t="s">
        <v>25</v>
      </c>
      <c r="B13" s="84">
        <v>1879.47</v>
      </c>
      <c r="C13" s="84">
        <v>2193.62</v>
      </c>
      <c r="D13" s="85" t="s">
        <v>19</v>
      </c>
      <c r="E13" s="86" t="s">
        <v>26</v>
      </c>
      <c r="F13" s="28">
        <v>1879.47</v>
      </c>
      <c r="G13" s="29">
        <v>2193.62</v>
      </c>
      <c r="H13" s="73" t="s">
        <v>19</v>
      </c>
    </row>
    <row r="14" spans="1:8" ht="34.5" customHeight="1">
      <c r="A14" s="87" t="s">
        <v>27</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E16" sqref="E16"/>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57" t="s">
        <v>29</v>
      </c>
      <c r="B2" s="57"/>
      <c r="C2" s="57"/>
      <c r="D2" s="57"/>
      <c r="E2" s="57"/>
      <c r="F2" s="57"/>
      <c r="G2" s="57"/>
      <c r="H2" s="57"/>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27.75" customHeight="1">
      <c r="A5" s="65" t="s">
        <v>35</v>
      </c>
      <c r="B5" s="43" t="s">
        <v>36</v>
      </c>
      <c r="C5" s="15"/>
      <c r="D5" s="15" t="s">
        <v>37</v>
      </c>
      <c r="E5" s="15"/>
      <c r="F5" s="15"/>
      <c r="G5" s="15"/>
      <c r="H5" s="15"/>
    </row>
    <row r="6" spans="1:8" s="1" customFormat="1" ht="21.75" customHeight="1">
      <c r="A6" s="44">
        <v>2130102</v>
      </c>
      <c r="B6" s="44" t="s">
        <v>38</v>
      </c>
      <c r="C6" s="16">
        <v>1141.62</v>
      </c>
      <c r="D6" s="16">
        <v>1141.62</v>
      </c>
      <c r="E6" s="16"/>
      <c r="F6" s="16"/>
      <c r="G6" s="16"/>
      <c r="H6" s="16"/>
    </row>
    <row r="7" spans="1:8" s="1" customFormat="1" ht="21.75" customHeight="1">
      <c r="A7" s="16">
        <v>2130126</v>
      </c>
      <c r="B7" s="16" t="s">
        <v>39</v>
      </c>
      <c r="C7" s="16">
        <v>850</v>
      </c>
      <c r="D7" s="16">
        <v>850</v>
      </c>
      <c r="E7" s="16"/>
      <c r="F7" s="16"/>
      <c r="G7" s="16"/>
      <c r="H7" s="16"/>
    </row>
    <row r="8" spans="1:8" s="1" customFormat="1" ht="21.75" customHeight="1">
      <c r="A8" s="16">
        <v>2130122</v>
      </c>
      <c r="B8" s="16" t="s">
        <v>40</v>
      </c>
      <c r="C8" s="16">
        <v>102</v>
      </c>
      <c r="D8" s="16">
        <v>102</v>
      </c>
      <c r="E8" s="16"/>
      <c r="F8" s="16"/>
      <c r="G8" s="16"/>
      <c r="H8" s="16"/>
    </row>
    <row r="9" spans="1:8" s="1" customFormat="1" ht="21.75" customHeight="1">
      <c r="A9" s="16">
        <v>2130124</v>
      </c>
      <c r="B9" s="16" t="s">
        <v>41</v>
      </c>
      <c r="C9" s="16">
        <v>100</v>
      </c>
      <c r="D9" s="16">
        <v>100</v>
      </c>
      <c r="E9" s="16"/>
      <c r="F9" s="16"/>
      <c r="G9" s="16"/>
      <c r="H9" s="16"/>
    </row>
    <row r="10" spans="1:8" s="1" customFormat="1" ht="21.75" customHeight="1">
      <c r="A10" s="16"/>
      <c r="B10" s="16"/>
      <c r="C10" s="16"/>
      <c r="D10" s="16"/>
      <c r="E10" s="16"/>
      <c r="F10" s="16"/>
      <c r="G10" s="16"/>
      <c r="H10" s="16"/>
    </row>
    <row r="11" spans="1:8" s="1" customFormat="1" ht="21.75" customHeight="1">
      <c r="A11" s="44" t="s">
        <v>42</v>
      </c>
      <c r="B11" s="16"/>
      <c r="C11" s="16">
        <v>2193.62</v>
      </c>
      <c r="D11" s="16">
        <f>SUM(D6:D10)</f>
        <v>2193.62</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D11" sqref="D11"/>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43</v>
      </c>
    </row>
    <row r="2" spans="1:8" ht="37.5" customHeight="1">
      <c r="A2" s="57" t="s">
        <v>44</v>
      </c>
      <c r="B2" s="57"/>
      <c r="C2" s="57"/>
      <c r="D2" s="57"/>
      <c r="E2" s="57"/>
      <c r="F2" s="63"/>
      <c r="G2" s="63"/>
      <c r="H2" s="63"/>
    </row>
    <row r="3" s="1" customFormat="1" ht="26.25" customHeight="1">
      <c r="E3" s="5" t="s">
        <v>10</v>
      </c>
    </row>
    <row r="4" spans="1:5" s="1" customFormat="1" ht="14.25" customHeight="1">
      <c r="A4" s="40" t="s">
        <v>45</v>
      </c>
      <c r="B4" s="41"/>
      <c r="C4" s="15" t="s">
        <v>26</v>
      </c>
      <c r="D4" s="15" t="s">
        <v>37</v>
      </c>
      <c r="E4" s="15" t="s">
        <v>46</v>
      </c>
    </row>
    <row r="5" spans="1:5" s="1" customFormat="1" ht="23.25" customHeight="1">
      <c r="A5" s="42" t="s">
        <v>35</v>
      </c>
      <c r="B5" s="43" t="s">
        <v>36</v>
      </c>
      <c r="C5" s="15"/>
      <c r="D5" s="15" t="s">
        <v>37</v>
      </c>
      <c r="E5" s="15"/>
    </row>
    <row r="6" spans="1:5" s="1" customFormat="1" ht="21.75" customHeight="1">
      <c r="A6" s="64">
        <v>2130102</v>
      </c>
      <c r="B6" s="44" t="s">
        <v>38</v>
      </c>
      <c r="C6" s="16">
        <v>1141.62</v>
      </c>
      <c r="D6" s="16">
        <v>1141.62</v>
      </c>
      <c r="E6" s="16"/>
    </row>
    <row r="7" spans="1:5" s="1" customFormat="1" ht="21.75" customHeight="1">
      <c r="A7" s="16">
        <v>2130126</v>
      </c>
      <c r="B7" s="16" t="s">
        <v>39</v>
      </c>
      <c r="C7" s="16">
        <v>850</v>
      </c>
      <c r="D7" s="16"/>
      <c r="E7" s="16">
        <v>850</v>
      </c>
    </row>
    <row r="8" spans="1:5" s="1" customFormat="1" ht="21.75" customHeight="1">
      <c r="A8" s="16">
        <v>2130122</v>
      </c>
      <c r="B8" s="16" t="s">
        <v>40</v>
      </c>
      <c r="C8" s="16">
        <v>102</v>
      </c>
      <c r="D8" s="16"/>
      <c r="E8" s="16">
        <v>102</v>
      </c>
    </row>
    <row r="9" spans="1:5" s="1" customFormat="1" ht="21.75" customHeight="1">
      <c r="A9" s="16">
        <v>2130124</v>
      </c>
      <c r="B9" s="16" t="s">
        <v>41</v>
      </c>
      <c r="C9" s="16">
        <v>100</v>
      </c>
      <c r="D9" s="16"/>
      <c r="E9" s="16">
        <v>100</v>
      </c>
    </row>
    <row r="10" spans="1:5" s="1" customFormat="1" ht="21.75" customHeight="1">
      <c r="A10" s="16"/>
      <c r="B10" s="16"/>
      <c r="C10" s="16"/>
      <c r="D10" s="16"/>
      <c r="E10" s="16"/>
    </row>
    <row r="11" spans="1:7" s="1" customFormat="1" ht="21.75" customHeight="1">
      <c r="A11" s="44" t="s">
        <v>42</v>
      </c>
      <c r="B11" s="16"/>
      <c r="C11" s="16">
        <f>SUM(C6:C10)</f>
        <v>2193.62</v>
      </c>
      <c r="D11" s="16">
        <f>SUM(D6:D10)</f>
        <v>1141.62</v>
      </c>
      <c r="E11" s="16">
        <f>SUM(E6:E10)</f>
        <v>1052</v>
      </c>
      <c r="G11" s="1" t="s">
        <v>47</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J26" sqref="J26"/>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48</v>
      </c>
    </row>
    <row r="2" spans="1:6" ht="24.75" customHeight="1">
      <c r="A2" s="57" t="s">
        <v>49</v>
      </c>
      <c r="B2" s="57"/>
      <c r="C2" s="57"/>
      <c r="D2" s="57"/>
      <c r="E2" s="57"/>
      <c r="F2" s="57"/>
    </row>
    <row r="3" spans="1:6" s="1" customFormat="1" ht="14.25" customHeight="1">
      <c r="A3" s="58"/>
      <c r="B3" s="58"/>
      <c r="C3" s="58"/>
      <c r="D3" s="58"/>
      <c r="E3" s="59" t="s">
        <v>10</v>
      </c>
      <c r="F3" s="59"/>
    </row>
    <row r="4" spans="1:6" s="1" customFormat="1" ht="18" customHeight="1">
      <c r="A4" s="43" t="s">
        <v>50</v>
      </c>
      <c r="B4" s="43"/>
      <c r="C4" s="43" t="s">
        <v>51</v>
      </c>
      <c r="D4" s="43"/>
      <c r="E4" s="43"/>
      <c r="F4" s="43"/>
    </row>
    <row r="5" spans="1:6" s="1" customFormat="1" ht="18" customHeight="1">
      <c r="A5" s="60" t="s">
        <v>13</v>
      </c>
      <c r="B5" s="60" t="s">
        <v>52</v>
      </c>
      <c r="C5" s="15" t="s">
        <v>13</v>
      </c>
      <c r="D5" s="43" t="s">
        <v>52</v>
      </c>
      <c r="E5" s="43"/>
      <c r="F5" s="43"/>
    </row>
    <row r="6" spans="1:6" s="1" customFormat="1" ht="29.25" customHeight="1">
      <c r="A6" s="34"/>
      <c r="B6" s="34"/>
      <c r="C6" s="15"/>
      <c r="D6" s="15" t="s">
        <v>53</v>
      </c>
      <c r="E6" s="15" t="s">
        <v>30</v>
      </c>
      <c r="F6" s="15" t="s">
        <v>54</v>
      </c>
    </row>
    <row r="7" spans="1:6" s="1" customFormat="1" ht="21.75" customHeight="1">
      <c r="A7" s="61" t="s">
        <v>18</v>
      </c>
      <c r="B7" s="61">
        <v>2193.62</v>
      </c>
      <c r="C7" s="61" t="s">
        <v>55</v>
      </c>
      <c r="D7" s="61"/>
      <c r="E7" s="61"/>
      <c r="F7" s="61"/>
    </row>
    <row r="8" spans="1:6" s="1" customFormat="1" ht="21.75" customHeight="1">
      <c r="A8" s="61" t="s">
        <v>56</v>
      </c>
      <c r="B8" s="61"/>
      <c r="C8" s="61" t="s">
        <v>57</v>
      </c>
      <c r="D8" s="61"/>
      <c r="E8" s="61"/>
      <c r="F8" s="61"/>
    </row>
    <row r="9" spans="1:6" s="1" customFormat="1" ht="21.75" customHeight="1">
      <c r="A9" s="61"/>
      <c r="B9" s="61"/>
      <c r="C9" s="61" t="s">
        <v>58</v>
      </c>
      <c r="D9" s="61"/>
      <c r="E9" s="61"/>
      <c r="F9" s="61"/>
    </row>
    <row r="10" spans="1:6" s="1" customFormat="1" ht="21.75" customHeight="1">
      <c r="A10" s="61"/>
      <c r="B10" s="61"/>
      <c r="C10" s="61" t="s">
        <v>59</v>
      </c>
      <c r="D10" s="61"/>
      <c r="E10" s="61"/>
      <c r="F10" s="61"/>
    </row>
    <row r="11" spans="1:6" s="1" customFormat="1" ht="21.75" customHeight="1">
      <c r="A11" s="61"/>
      <c r="B11" s="61"/>
      <c r="C11" s="61" t="s">
        <v>60</v>
      </c>
      <c r="D11" s="61"/>
      <c r="E11" s="61"/>
      <c r="F11" s="61"/>
    </row>
    <row r="12" spans="1:6" s="1" customFormat="1" ht="21.75" customHeight="1">
      <c r="A12" s="61"/>
      <c r="B12" s="61"/>
      <c r="C12" s="61" t="s">
        <v>61</v>
      </c>
      <c r="D12" s="61"/>
      <c r="E12" s="61"/>
      <c r="F12" s="61"/>
    </row>
    <row r="13" spans="1:6" s="1" customFormat="1" ht="21.75" customHeight="1">
      <c r="A13" s="61"/>
      <c r="B13" s="61"/>
      <c r="C13" s="61" t="s">
        <v>62</v>
      </c>
      <c r="D13" s="61"/>
      <c r="E13" s="61"/>
      <c r="F13" s="61"/>
    </row>
    <row r="14" spans="1:6" s="1" customFormat="1" ht="21.75" customHeight="1">
      <c r="A14" s="61"/>
      <c r="B14" s="61"/>
      <c r="C14" s="61" t="s">
        <v>63</v>
      </c>
      <c r="D14" s="61"/>
      <c r="E14" s="61"/>
      <c r="F14" s="61"/>
    </row>
    <row r="15" spans="1:6" s="1" customFormat="1" ht="21.75" customHeight="1">
      <c r="A15" s="61"/>
      <c r="B15" s="61"/>
      <c r="C15" s="61" t="s">
        <v>64</v>
      </c>
      <c r="D15" s="61"/>
      <c r="E15" s="61"/>
      <c r="F15" s="61"/>
    </row>
    <row r="16" spans="1:6" s="1" customFormat="1" ht="21.75" customHeight="1">
      <c r="A16" s="61"/>
      <c r="B16" s="61"/>
      <c r="C16" s="61" t="s">
        <v>65</v>
      </c>
      <c r="D16" s="61"/>
      <c r="E16" s="61"/>
      <c r="F16" s="61"/>
    </row>
    <row r="17" spans="1:6" s="1" customFormat="1" ht="21.75" customHeight="1">
      <c r="A17" s="61"/>
      <c r="B17" s="61"/>
      <c r="C17" s="61" t="s">
        <v>66</v>
      </c>
      <c r="D17" s="61"/>
      <c r="E17" s="61"/>
      <c r="F17" s="61"/>
    </row>
    <row r="18" spans="1:6" s="1" customFormat="1" ht="21.75" customHeight="1">
      <c r="A18" s="61"/>
      <c r="B18" s="61"/>
      <c r="C18" s="61" t="s">
        <v>67</v>
      </c>
      <c r="D18" s="61">
        <v>2193.62</v>
      </c>
      <c r="E18" s="61">
        <v>2193.62</v>
      </c>
      <c r="F18" s="61"/>
    </row>
    <row r="19" spans="1:6" s="1" customFormat="1" ht="21.75" customHeight="1">
      <c r="A19" s="61"/>
      <c r="B19" s="61"/>
      <c r="C19" s="61" t="s">
        <v>68</v>
      </c>
      <c r="D19" s="61"/>
      <c r="E19" s="61"/>
      <c r="F19" s="61"/>
    </row>
    <row r="20" spans="1:6" s="1" customFormat="1" ht="21.75" customHeight="1">
      <c r="A20" s="61"/>
      <c r="B20" s="61"/>
      <c r="C20" s="61" t="s">
        <v>69</v>
      </c>
      <c r="D20" s="61"/>
      <c r="E20" s="61"/>
      <c r="F20" s="61"/>
    </row>
    <row r="21" spans="1:6" s="1" customFormat="1" ht="21.75" customHeight="1">
      <c r="A21" s="61"/>
      <c r="B21" s="61"/>
      <c r="C21" s="61" t="s">
        <v>70</v>
      </c>
      <c r="D21" s="61"/>
      <c r="E21" s="61"/>
      <c r="F21" s="61"/>
    </row>
    <row r="22" spans="1:6" s="1" customFormat="1" ht="21.75" customHeight="1">
      <c r="A22" s="61"/>
      <c r="B22" s="61"/>
      <c r="C22" s="61" t="s">
        <v>71</v>
      </c>
      <c r="D22" s="61"/>
      <c r="E22" s="61"/>
      <c r="F22" s="61"/>
    </row>
    <row r="23" spans="1:6" s="1" customFormat="1" ht="21.75" customHeight="1">
      <c r="A23" s="61"/>
      <c r="B23" s="61"/>
      <c r="C23" s="61" t="s">
        <v>72</v>
      </c>
      <c r="D23" s="61"/>
      <c r="E23" s="61"/>
      <c r="F23" s="61"/>
    </row>
    <row r="24" spans="1:6" s="1" customFormat="1" ht="21.75" customHeight="1">
      <c r="A24" s="61"/>
      <c r="B24" s="61"/>
      <c r="C24" s="61" t="s">
        <v>73</v>
      </c>
      <c r="D24" s="61"/>
      <c r="E24" s="61"/>
      <c r="F24" s="61"/>
    </row>
    <row r="25" spans="1:6" s="1" customFormat="1" ht="21.75" customHeight="1">
      <c r="A25" s="61"/>
      <c r="B25" s="61"/>
      <c r="C25" s="61" t="s">
        <v>74</v>
      </c>
      <c r="D25" s="61"/>
      <c r="E25" s="61"/>
      <c r="F25" s="61"/>
    </row>
    <row r="26" spans="1:6" s="1" customFormat="1" ht="21.75" customHeight="1">
      <c r="A26" s="61"/>
      <c r="B26" s="61"/>
      <c r="C26" s="61" t="s">
        <v>75</v>
      </c>
      <c r="D26" s="61"/>
      <c r="E26" s="61"/>
      <c r="F26" s="61"/>
    </row>
    <row r="27" spans="1:6" s="1" customFormat="1" ht="21.75" customHeight="1">
      <c r="A27" s="61"/>
      <c r="B27" s="61"/>
      <c r="C27" s="61" t="s">
        <v>76</v>
      </c>
      <c r="D27" s="61"/>
      <c r="E27" s="61"/>
      <c r="F27" s="61"/>
    </row>
    <row r="28" spans="1:6" s="1" customFormat="1" ht="21.75" customHeight="1">
      <c r="A28" s="61"/>
      <c r="B28" s="61"/>
      <c r="C28" s="61" t="s">
        <v>77</v>
      </c>
      <c r="D28" s="61"/>
      <c r="E28" s="61"/>
      <c r="F28" s="61"/>
    </row>
    <row r="29" spans="1:6" s="1" customFormat="1" ht="21.75" customHeight="1">
      <c r="A29" s="61"/>
      <c r="B29" s="61"/>
      <c r="C29" s="61" t="s">
        <v>78</v>
      </c>
      <c r="D29" s="61"/>
      <c r="E29" s="61"/>
      <c r="F29" s="61"/>
    </row>
    <row r="30" spans="1:6" s="1" customFormat="1" ht="21.75" customHeight="1">
      <c r="A30" s="61" t="s">
        <v>25</v>
      </c>
      <c r="B30" s="61">
        <v>2193.62</v>
      </c>
      <c r="C30" s="61" t="s">
        <v>26</v>
      </c>
      <c r="D30" s="61">
        <v>2193.62</v>
      </c>
      <c r="E30" s="61">
        <v>2193.62</v>
      </c>
      <c r="F30" s="61"/>
    </row>
    <row r="31" spans="1:6" s="1" customFormat="1" ht="18" customHeight="1">
      <c r="A31" s="62" t="s">
        <v>79</v>
      </c>
      <c r="B31" s="62"/>
      <c r="C31" s="62"/>
      <c r="D31" s="62"/>
      <c r="E31" s="62"/>
      <c r="F31" s="62"/>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5"/>
  <sheetViews>
    <sheetView workbookViewId="0" topLeftCell="A1">
      <selection activeCell="N11" sqref="N11"/>
    </sheetView>
  </sheetViews>
  <sheetFormatPr defaultColWidth="9.16015625" defaultRowHeight="11.25"/>
  <cols>
    <col min="1" max="1" width="8" style="0" customWidth="1"/>
    <col min="2" max="2" width="18.83203125" style="0" customWidth="1"/>
    <col min="3" max="3" width="10" style="0" customWidth="1"/>
    <col min="4" max="4" width="9" style="0" customWidth="1"/>
    <col min="5" max="5" width="8.33203125" style="0" customWidth="1"/>
    <col min="6" max="6" width="9.66015625" style="0" customWidth="1"/>
    <col min="7" max="7" width="9.83203125" style="0" customWidth="1"/>
    <col min="8" max="8" width="9.66015625" style="0" customWidth="1"/>
    <col min="9" max="11" width="9.5" style="0" customWidth="1"/>
  </cols>
  <sheetData>
    <row r="1" spans="1:11" s="1" customFormat="1" ht="22.5" customHeight="1">
      <c r="A1" s="18" t="s">
        <v>7</v>
      </c>
      <c r="B1" s="18"/>
      <c r="K1" s="5" t="s">
        <v>80</v>
      </c>
    </row>
    <row r="2" spans="1:11" ht="36" customHeight="1">
      <c r="A2" s="19" t="s">
        <v>81</v>
      </c>
      <c r="B2" s="19"/>
      <c r="C2" s="19"/>
      <c r="D2" s="19"/>
      <c r="E2" s="19"/>
      <c r="F2" s="19"/>
      <c r="G2" s="19"/>
      <c r="H2" s="19"/>
      <c r="I2" s="19"/>
      <c r="J2" s="19"/>
      <c r="K2" s="19"/>
    </row>
    <row r="3" spans="1:11" s="1" customFormat="1" ht="24" customHeight="1">
      <c r="A3" s="20"/>
      <c r="B3" s="21"/>
      <c r="C3" s="21"/>
      <c r="D3" s="21"/>
      <c r="E3" s="20"/>
      <c r="F3" s="20"/>
      <c r="G3" s="20"/>
      <c r="H3" s="20"/>
      <c r="I3" s="20"/>
      <c r="K3" s="33" t="s">
        <v>82</v>
      </c>
    </row>
    <row r="4" spans="1:11" s="1" customFormat="1" ht="24.75" customHeight="1">
      <c r="A4" s="22" t="s">
        <v>83</v>
      </c>
      <c r="B4" s="23"/>
      <c r="C4" s="24" t="s">
        <v>84</v>
      </c>
      <c r="D4" s="24"/>
      <c r="E4" s="24"/>
      <c r="F4" s="55" t="s">
        <v>85</v>
      </c>
      <c r="G4" s="55"/>
      <c r="H4" s="55"/>
      <c r="I4" s="56" t="s">
        <v>86</v>
      </c>
      <c r="J4" s="56"/>
      <c r="K4" s="56"/>
    </row>
    <row r="5" spans="1:11" s="1" customFormat="1" ht="24.75" customHeight="1">
      <c r="A5" s="25" t="s">
        <v>87</v>
      </c>
      <c r="B5" s="26" t="s">
        <v>36</v>
      </c>
      <c r="C5" s="26" t="s">
        <v>42</v>
      </c>
      <c r="D5" s="26" t="s">
        <v>37</v>
      </c>
      <c r="E5" s="25" t="s">
        <v>46</v>
      </c>
      <c r="F5" s="25" t="s">
        <v>42</v>
      </c>
      <c r="G5" s="25" t="s">
        <v>37</v>
      </c>
      <c r="H5" s="25" t="s">
        <v>46</v>
      </c>
      <c r="I5" s="34" t="s">
        <v>42</v>
      </c>
      <c r="J5" s="34" t="s">
        <v>37</v>
      </c>
      <c r="K5" s="35" t="s">
        <v>46</v>
      </c>
    </row>
    <row r="6" spans="1:13" s="1" customFormat="1" ht="21.75" customHeight="1">
      <c r="A6" s="16">
        <v>213</v>
      </c>
      <c r="B6" s="27" t="s">
        <v>88</v>
      </c>
      <c r="C6" s="28">
        <v>1879.47</v>
      </c>
      <c r="D6" s="29">
        <v>1454.23</v>
      </c>
      <c r="E6" s="29">
        <v>425.24</v>
      </c>
      <c r="F6" s="29">
        <v>2193.62</v>
      </c>
      <c r="G6" s="29">
        <v>1141.62</v>
      </c>
      <c r="H6" s="29">
        <v>1052</v>
      </c>
      <c r="I6" s="36">
        <f>F6/C6</f>
        <v>1.1671481853926904</v>
      </c>
      <c r="J6" s="37">
        <f>G6/D6</f>
        <v>0.7850340042496715</v>
      </c>
      <c r="K6" s="37">
        <f>H6/E6</f>
        <v>2.4738970934060767</v>
      </c>
      <c r="L6" s="38"/>
      <c r="M6" s="38"/>
    </row>
    <row r="7" spans="1:11" s="1" customFormat="1" ht="21.75" customHeight="1">
      <c r="A7" s="16">
        <v>21301</v>
      </c>
      <c r="B7" s="27" t="s">
        <v>89</v>
      </c>
      <c r="C7" s="28">
        <f>D7+E7</f>
        <v>1879.47</v>
      </c>
      <c r="D7" s="29">
        <v>1454.23</v>
      </c>
      <c r="E7" s="29">
        <f>E9+E10+E11+E12+E13</f>
        <v>425.24</v>
      </c>
      <c r="F7" s="29">
        <f>G7+H7</f>
        <v>2193.62</v>
      </c>
      <c r="G7" s="29">
        <f>G8+G9+G10+G11+G12+G13</f>
        <v>1141.62</v>
      </c>
      <c r="H7" s="29">
        <v>1052</v>
      </c>
      <c r="I7" s="36"/>
      <c r="J7" s="37">
        <f>G7/D7</f>
        <v>0.7850340042496715</v>
      </c>
      <c r="K7" s="37">
        <f aca="true" t="shared" si="0" ref="K7:K14">H7/E7</f>
        <v>2.4738970934060767</v>
      </c>
    </row>
    <row r="8" spans="1:11" s="1" customFormat="1" ht="21.75" customHeight="1">
      <c r="A8" s="16">
        <v>2130102</v>
      </c>
      <c r="B8" s="27" t="s">
        <v>90</v>
      </c>
      <c r="C8" s="28">
        <f aca="true" t="shared" si="1" ref="C8:C14">D8+E8</f>
        <v>1454.23</v>
      </c>
      <c r="D8" s="29">
        <v>1454.23</v>
      </c>
      <c r="E8" s="29"/>
      <c r="F8" s="29">
        <v>1141.62</v>
      </c>
      <c r="G8" s="29">
        <v>1141.62</v>
      </c>
      <c r="H8" s="29"/>
      <c r="I8" s="36"/>
      <c r="J8" s="37">
        <f>G8/D8</f>
        <v>0.7850340042496715</v>
      </c>
      <c r="K8" s="37" t="e">
        <f t="shared" si="0"/>
        <v>#DIV/0!</v>
      </c>
    </row>
    <row r="9" spans="1:11" s="1" customFormat="1" ht="21.75" customHeight="1">
      <c r="A9" s="16">
        <v>2130106</v>
      </c>
      <c r="B9" s="27" t="s">
        <v>91</v>
      </c>
      <c r="C9" s="28">
        <f t="shared" si="1"/>
        <v>20</v>
      </c>
      <c r="D9" s="29"/>
      <c r="E9" s="29">
        <v>20</v>
      </c>
      <c r="F9" s="29"/>
      <c r="G9" s="29"/>
      <c r="H9" s="29"/>
      <c r="I9" s="36"/>
      <c r="J9" s="37"/>
      <c r="K9" s="37">
        <f t="shared" si="0"/>
        <v>0</v>
      </c>
    </row>
    <row r="10" spans="1:11" s="1" customFormat="1" ht="21.75" customHeight="1">
      <c r="A10" s="16">
        <v>2130122</v>
      </c>
      <c r="B10" s="16" t="s">
        <v>39</v>
      </c>
      <c r="C10" s="28">
        <f t="shared" si="1"/>
        <v>0</v>
      </c>
      <c r="D10" s="29"/>
      <c r="E10" s="29"/>
      <c r="F10" s="29">
        <v>850</v>
      </c>
      <c r="G10" s="29"/>
      <c r="H10" s="29">
        <v>850</v>
      </c>
      <c r="I10" s="36"/>
      <c r="J10" s="37"/>
      <c r="K10" s="37" t="e">
        <f t="shared" si="0"/>
        <v>#DIV/0!</v>
      </c>
    </row>
    <row r="11" spans="1:11" s="1" customFormat="1" ht="21.75" customHeight="1">
      <c r="A11" s="16">
        <v>2130124</v>
      </c>
      <c r="B11" s="16" t="s">
        <v>40</v>
      </c>
      <c r="C11" s="28">
        <f t="shared" si="1"/>
        <v>140</v>
      </c>
      <c r="D11" s="29"/>
      <c r="E11" s="29">
        <v>140</v>
      </c>
      <c r="F11" s="29">
        <v>102</v>
      </c>
      <c r="G11" s="29"/>
      <c r="H11" s="29">
        <v>102</v>
      </c>
      <c r="I11" s="36"/>
      <c r="J11" s="37"/>
      <c r="K11" s="37">
        <f t="shared" si="0"/>
        <v>0.7285714285714285</v>
      </c>
    </row>
    <row r="12" spans="1:11" s="1" customFormat="1" ht="21.75" customHeight="1">
      <c r="A12" s="16">
        <v>2130126</v>
      </c>
      <c r="B12" s="16" t="s">
        <v>41</v>
      </c>
      <c r="C12" s="28">
        <f t="shared" si="1"/>
        <v>0</v>
      </c>
      <c r="D12" s="29"/>
      <c r="E12" s="29"/>
      <c r="F12" s="29">
        <v>100</v>
      </c>
      <c r="G12" s="29"/>
      <c r="H12" s="29">
        <v>100</v>
      </c>
      <c r="I12" s="36"/>
      <c r="J12" s="37"/>
      <c r="K12" s="37" t="e">
        <f t="shared" si="0"/>
        <v>#DIV/0!</v>
      </c>
    </row>
    <row r="13" spans="1:11" s="1" customFormat="1" ht="21.75" customHeight="1">
      <c r="A13" s="16">
        <v>2130199</v>
      </c>
      <c r="B13" s="1" t="s">
        <v>92</v>
      </c>
      <c r="C13" s="28">
        <f t="shared" si="1"/>
        <v>265.24</v>
      </c>
      <c r="D13" s="29"/>
      <c r="E13" s="29">
        <v>265.24</v>
      </c>
      <c r="F13" s="29"/>
      <c r="G13" s="29"/>
      <c r="H13" s="29"/>
      <c r="I13" s="36"/>
      <c r="J13" s="37"/>
      <c r="K13" s="37">
        <f t="shared" si="0"/>
        <v>0</v>
      </c>
    </row>
    <row r="14" spans="1:13" s="1" customFormat="1" ht="21.75" customHeight="1">
      <c r="A14" s="30"/>
      <c r="B14" s="31" t="s">
        <v>42</v>
      </c>
      <c r="C14" s="28">
        <f t="shared" si="1"/>
        <v>1879.47</v>
      </c>
      <c r="D14" s="29">
        <f>SUM(D8:D13)</f>
        <v>1454.23</v>
      </c>
      <c r="E14" s="29">
        <f>SUM(E9:E13)</f>
        <v>425.24</v>
      </c>
      <c r="F14" s="29">
        <f>SUM(F8:F13)</f>
        <v>2193.62</v>
      </c>
      <c r="G14" s="29">
        <f>SUM(G8:G13)</f>
        <v>1141.62</v>
      </c>
      <c r="H14" s="29">
        <f>SUM(H10:H13)</f>
        <v>1052</v>
      </c>
      <c r="I14" s="36">
        <f>F14/C14</f>
        <v>1.1671481853926904</v>
      </c>
      <c r="J14" s="37">
        <f>G14/D14</f>
        <v>0.7850340042496715</v>
      </c>
      <c r="K14" s="37">
        <f t="shared" si="0"/>
        <v>2.4738970934060767</v>
      </c>
      <c r="M14" s="38"/>
    </row>
    <row r="15" spans="1:11" s="1" customFormat="1" ht="24.75" customHeight="1">
      <c r="A15" s="32" t="s">
        <v>93</v>
      </c>
      <c r="B15" s="32"/>
      <c r="C15" s="32"/>
      <c r="D15" s="32"/>
      <c r="E15" s="32"/>
      <c r="F15" s="32"/>
      <c r="G15" s="32"/>
      <c r="H15" s="32"/>
      <c r="I15" s="32"/>
      <c r="J15" s="32"/>
      <c r="K15" s="32"/>
    </row>
    <row r="16" s="1" customFormat="1" ht="10.5"/>
  </sheetData>
  <sheetProtection/>
  <mergeCells count="3">
    <mergeCell ref="A1:B1"/>
    <mergeCell ref="A2:K2"/>
    <mergeCell ref="A15:K15"/>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3"/>
  <sheetViews>
    <sheetView workbookViewId="0" topLeftCell="A1">
      <selection activeCell="B13" sqref="B13"/>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94</v>
      </c>
    </row>
    <row r="2" spans="1:3" ht="41.25" customHeight="1">
      <c r="A2" s="19" t="s">
        <v>95</v>
      </c>
      <c r="B2" s="19"/>
      <c r="C2" s="19"/>
    </row>
    <row r="3" spans="1:3" s="1" customFormat="1" ht="18" customHeight="1">
      <c r="A3" s="48"/>
      <c r="C3" s="49" t="s">
        <v>10</v>
      </c>
    </row>
    <row r="4" spans="1:3" s="1" customFormat="1" ht="27" customHeight="1">
      <c r="A4" s="50" t="s">
        <v>96</v>
      </c>
      <c r="B4" s="15" t="s">
        <v>14</v>
      </c>
      <c r="C4" s="50" t="s">
        <v>97</v>
      </c>
    </row>
    <row r="5" spans="1:3" s="1" customFormat="1" ht="21.75" customHeight="1">
      <c r="A5" s="27" t="s">
        <v>98</v>
      </c>
      <c r="B5" s="28">
        <v>738.51</v>
      </c>
      <c r="C5" s="27"/>
    </row>
    <row r="6" spans="1:3" s="1" customFormat="1" ht="21.75" customHeight="1">
      <c r="A6" s="51" t="s">
        <v>99</v>
      </c>
      <c r="B6" s="28">
        <v>346.44</v>
      </c>
      <c r="C6" s="27"/>
    </row>
    <row r="7" spans="1:3" s="1" customFormat="1" ht="21.75" customHeight="1">
      <c r="A7" s="51" t="s">
        <v>100</v>
      </c>
      <c r="B7" s="28">
        <v>67.61</v>
      </c>
      <c r="C7" s="27"/>
    </row>
    <row r="8" spans="1:3" s="1" customFormat="1" ht="21.75" customHeight="1">
      <c r="A8" s="51" t="s">
        <v>101</v>
      </c>
      <c r="B8" s="28">
        <v>28.87</v>
      </c>
      <c r="C8" s="27"/>
    </row>
    <row r="9" spans="1:3" s="1" customFormat="1" ht="21.75" customHeight="1">
      <c r="A9" s="51" t="s">
        <v>102</v>
      </c>
      <c r="B9" s="28">
        <v>220.65</v>
      </c>
      <c r="C9" s="27"/>
    </row>
    <row r="10" spans="1:3" s="1" customFormat="1" ht="21.75" customHeight="1">
      <c r="A10" s="51" t="s">
        <v>103</v>
      </c>
      <c r="B10" s="28">
        <v>74.94</v>
      </c>
      <c r="C10" s="27"/>
    </row>
    <row r="11" spans="1:3" s="1" customFormat="1" ht="21.75" customHeight="1">
      <c r="A11" s="27" t="s">
        <v>104</v>
      </c>
      <c r="B11" s="28">
        <v>60.14</v>
      </c>
      <c r="C11" s="27"/>
    </row>
    <row r="12" spans="1:3" s="1" customFormat="1" ht="21.75" customHeight="1">
      <c r="A12" s="51" t="s">
        <v>105</v>
      </c>
      <c r="B12" s="28">
        <v>31.15</v>
      </c>
      <c r="C12" s="27"/>
    </row>
    <row r="13" spans="1:3" s="1" customFormat="1" ht="21.75" customHeight="1">
      <c r="A13" s="51" t="s">
        <v>106</v>
      </c>
      <c r="B13" s="28">
        <v>3.1</v>
      </c>
      <c r="C13" s="27"/>
    </row>
    <row r="14" spans="1:3" s="1" customFormat="1" ht="21.75" customHeight="1">
      <c r="A14" s="51" t="s">
        <v>107</v>
      </c>
      <c r="B14" s="28">
        <v>25.16</v>
      </c>
      <c r="C14" s="27"/>
    </row>
    <row r="15" spans="1:3" s="1" customFormat="1" ht="21.75" customHeight="1">
      <c r="A15" s="51" t="s">
        <v>108</v>
      </c>
      <c r="B15" s="28">
        <v>0.73</v>
      </c>
      <c r="C15" s="27"/>
    </row>
    <row r="16" spans="1:3" s="1" customFormat="1" ht="21.75" customHeight="1">
      <c r="A16" s="27" t="s">
        <v>109</v>
      </c>
      <c r="B16" s="28">
        <v>342.97</v>
      </c>
      <c r="C16" s="27"/>
    </row>
    <row r="17" spans="1:3" s="1" customFormat="1" ht="21.75" customHeight="1">
      <c r="A17" s="51" t="s">
        <v>110</v>
      </c>
      <c r="B17" s="28">
        <v>334.64</v>
      </c>
      <c r="C17" s="27"/>
    </row>
    <row r="18" spans="1:3" s="1" customFormat="1" ht="21.75" customHeight="1">
      <c r="A18" s="51" t="s">
        <v>111</v>
      </c>
      <c r="B18" s="28">
        <v>8.33</v>
      </c>
      <c r="C18" s="27"/>
    </row>
    <row r="19" spans="1:3" s="1" customFormat="1" ht="21.75" customHeight="1">
      <c r="A19" s="52" t="s">
        <v>42</v>
      </c>
      <c r="B19" s="28">
        <f>B5+B11+B16</f>
        <v>1141.62</v>
      </c>
      <c r="C19" s="27"/>
    </row>
    <row r="20" spans="1:3" s="1" customFormat="1" ht="24.75" customHeight="1">
      <c r="A20" s="53" t="s">
        <v>112</v>
      </c>
      <c r="B20" s="53"/>
      <c r="C20" s="53"/>
    </row>
    <row r="21" spans="1:3" ht="12.75" customHeight="1">
      <c r="A21" s="54"/>
      <c r="B21" s="54"/>
      <c r="C21" s="54"/>
    </row>
    <row r="22" spans="1:3" ht="12.75" customHeight="1">
      <c r="A22" s="54"/>
      <c r="B22" s="54"/>
      <c r="C22" s="54"/>
    </row>
    <row r="23" spans="1:3" ht="12.75" customHeight="1">
      <c r="A23" s="54"/>
      <c r="B23" s="54"/>
      <c r="C23" s="54"/>
    </row>
  </sheetData>
  <sheetProtection/>
  <mergeCells count="2">
    <mergeCell ref="A2:C2"/>
    <mergeCell ref="A20:C20"/>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113</v>
      </c>
    </row>
    <row r="2" spans="1:6" ht="37.5" customHeight="1">
      <c r="A2" s="19" t="s">
        <v>114</v>
      </c>
      <c r="B2" s="19"/>
      <c r="C2" s="19"/>
      <c r="D2" s="39"/>
      <c r="E2" s="39"/>
      <c r="F2" s="39"/>
    </row>
    <row r="3" s="1" customFormat="1" ht="24" customHeight="1">
      <c r="C3" s="5" t="s">
        <v>10</v>
      </c>
    </row>
    <row r="4" spans="1:3" s="1" customFormat="1" ht="15" customHeight="1">
      <c r="A4" s="40" t="s">
        <v>13</v>
      </c>
      <c r="B4" s="41"/>
      <c r="C4" s="15" t="s">
        <v>115</v>
      </c>
    </row>
    <row r="5" spans="1:3" s="1" customFormat="1" ht="27.75" customHeight="1">
      <c r="A5" s="42" t="s">
        <v>116</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42</v>
      </c>
      <c r="B11" s="16"/>
      <c r="C11" s="16"/>
    </row>
    <row r="12" s="1" customFormat="1" ht="10.5"/>
    <row r="13" spans="1:12" s="1" customFormat="1" ht="16.5" customHeight="1">
      <c r="A13" s="45" t="s">
        <v>117</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118</v>
      </c>
    </row>
    <row r="2" spans="1:11" ht="36" customHeight="1">
      <c r="A2" s="19" t="s">
        <v>119</v>
      </c>
      <c r="B2" s="19"/>
      <c r="C2" s="19"/>
      <c r="D2" s="19"/>
      <c r="E2" s="19"/>
      <c r="F2" s="19"/>
      <c r="G2" s="19"/>
      <c r="H2" s="19"/>
      <c r="I2" s="19"/>
      <c r="J2" s="19"/>
      <c r="K2" s="19"/>
    </row>
    <row r="3" spans="1:11" s="1" customFormat="1" ht="24" customHeight="1">
      <c r="A3" s="20"/>
      <c r="B3" s="21"/>
      <c r="C3" s="21"/>
      <c r="D3" s="21"/>
      <c r="E3" s="20"/>
      <c r="F3" s="20"/>
      <c r="G3" s="20"/>
      <c r="H3" s="20"/>
      <c r="I3" s="20"/>
      <c r="K3" s="33" t="s">
        <v>82</v>
      </c>
    </row>
    <row r="4" spans="1:11" s="1" customFormat="1" ht="24.75" customHeight="1">
      <c r="A4" s="22" t="s">
        <v>83</v>
      </c>
      <c r="B4" s="23"/>
      <c r="C4" s="24" t="s">
        <v>84</v>
      </c>
      <c r="D4" s="24"/>
      <c r="E4" s="24"/>
      <c r="F4" s="22" t="s">
        <v>85</v>
      </c>
      <c r="G4" s="24"/>
      <c r="H4" s="24"/>
      <c r="I4" s="22" t="s">
        <v>86</v>
      </c>
      <c r="J4" s="24"/>
      <c r="K4" s="23"/>
    </row>
    <row r="5" spans="1:11" s="1" customFormat="1" ht="24.75" customHeight="1">
      <c r="A5" s="25" t="s">
        <v>87</v>
      </c>
      <c r="B5" s="26" t="s">
        <v>36</v>
      </c>
      <c r="C5" s="26" t="s">
        <v>42</v>
      </c>
      <c r="D5" s="26" t="s">
        <v>37</v>
      </c>
      <c r="E5" s="25" t="s">
        <v>46</v>
      </c>
      <c r="F5" s="25" t="s">
        <v>42</v>
      </c>
      <c r="G5" s="25" t="s">
        <v>37</v>
      </c>
      <c r="H5" s="25" t="s">
        <v>46</v>
      </c>
      <c r="I5" s="34" t="s">
        <v>42</v>
      </c>
      <c r="J5" s="34" t="s">
        <v>37</v>
      </c>
      <c r="K5" s="35" t="s">
        <v>46</v>
      </c>
    </row>
    <row r="6" spans="1:13" s="1" customFormat="1" ht="21.75" customHeight="1">
      <c r="A6" s="16"/>
      <c r="B6" s="27" t="s">
        <v>120</v>
      </c>
      <c r="C6" s="28"/>
      <c r="D6" s="29"/>
      <c r="E6" s="29"/>
      <c r="F6" s="29"/>
      <c r="G6" s="29"/>
      <c r="H6" s="29"/>
      <c r="I6" s="36"/>
      <c r="J6" s="37"/>
      <c r="K6" s="37"/>
      <c r="L6" s="38"/>
      <c r="M6" s="38"/>
    </row>
    <row r="7" spans="1:11" s="1" customFormat="1" ht="21.75" customHeight="1">
      <c r="A7" s="16"/>
      <c r="B7" s="27" t="s">
        <v>121</v>
      </c>
      <c r="C7" s="28"/>
      <c r="D7" s="29"/>
      <c r="E7" s="29"/>
      <c r="F7" s="29"/>
      <c r="G7" s="29"/>
      <c r="H7" s="29"/>
      <c r="I7" s="36"/>
      <c r="J7" s="37"/>
      <c r="K7" s="37"/>
    </row>
    <row r="8" spans="1:11" s="1" customFormat="1" ht="21.75" customHeight="1">
      <c r="A8" s="16"/>
      <c r="B8" s="27" t="s">
        <v>122</v>
      </c>
      <c r="C8" s="28"/>
      <c r="D8" s="29"/>
      <c r="E8" s="29"/>
      <c r="F8" s="29"/>
      <c r="G8" s="29"/>
      <c r="H8" s="29"/>
      <c r="I8" s="36"/>
      <c r="J8" s="37"/>
      <c r="K8" s="37"/>
    </row>
    <row r="9" spans="1:11" s="1" customFormat="1" ht="21.75" customHeight="1">
      <c r="A9" s="16"/>
      <c r="B9" s="27" t="s">
        <v>120</v>
      </c>
      <c r="C9" s="28"/>
      <c r="D9" s="29"/>
      <c r="E9" s="29"/>
      <c r="F9" s="29"/>
      <c r="G9" s="29"/>
      <c r="H9" s="29"/>
      <c r="I9" s="36"/>
      <c r="J9" s="37"/>
      <c r="K9" s="37"/>
    </row>
    <row r="10" spans="1:11" s="1" customFormat="1" ht="21.75" customHeight="1">
      <c r="A10" s="16"/>
      <c r="B10" s="27" t="s">
        <v>121</v>
      </c>
      <c r="C10" s="28"/>
      <c r="D10" s="29"/>
      <c r="E10" s="29"/>
      <c r="F10" s="29"/>
      <c r="G10" s="29"/>
      <c r="H10" s="29"/>
      <c r="I10" s="36"/>
      <c r="J10" s="37"/>
      <c r="K10" s="37"/>
    </row>
    <row r="11" spans="1:11" s="1" customFormat="1" ht="21.75" customHeight="1">
      <c r="A11" s="16"/>
      <c r="B11" s="27" t="s">
        <v>122</v>
      </c>
      <c r="C11" s="28"/>
      <c r="D11" s="29"/>
      <c r="E11" s="29"/>
      <c r="F11" s="29"/>
      <c r="G11" s="29"/>
      <c r="H11" s="29"/>
      <c r="I11" s="36"/>
      <c r="J11" s="37"/>
      <c r="K11" s="37"/>
    </row>
    <row r="12" spans="1:13" s="1" customFormat="1" ht="21.75" customHeight="1">
      <c r="A12" s="30"/>
      <c r="B12" s="31" t="s">
        <v>42</v>
      </c>
      <c r="C12" s="29"/>
      <c r="D12" s="29"/>
      <c r="E12" s="29"/>
      <c r="F12" s="29"/>
      <c r="G12" s="29"/>
      <c r="H12" s="29"/>
      <c r="I12" s="36"/>
      <c r="J12" s="37"/>
      <c r="K12" s="37"/>
      <c r="M12" s="38"/>
    </row>
    <row r="13" spans="1:11" s="1" customFormat="1" ht="21.75" customHeight="1">
      <c r="A13" s="32" t="s">
        <v>123</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2019-01-31T09:21:04Z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