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firstSheet="2" activeTab="3"/>
  </bookViews>
  <sheets>
    <sheet name="G01 2014年收支决算总表(公开01表)" sheetId="1" r:id="rId1"/>
    <sheet name="G02 2014年一般公共预算支出决算表(公开02表)" sheetId="2" r:id="rId2"/>
    <sheet name="G03 2014年一般公共预算安排基本支出分经济科目表(公开0" sheetId="3" r:id="rId3"/>
    <sheet name="G04 2014年“三公”经费决算表(公开04表)" sheetId="4" r:id="rId4"/>
  </sheets>
  <definedNames/>
  <calcPr fullCalcOnLoad="1"/>
</workbook>
</file>

<file path=xl/sharedStrings.xml><?xml version="1.0" encoding="utf-8"?>
<sst xmlns="http://schemas.openxmlformats.org/spreadsheetml/2006/main" count="272" uniqueCount="174">
  <si>
    <t>2014年收支决算总表</t>
  </si>
  <si>
    <t>公开01表</t>
  </si>
  <si>
    <t>金额单位：万元</t>
  </si>
  <si>
    <t>收入</t>
  </si>
  <si>
    <t/>
  </si>
  <si>
    <t>支出</t>
  </si>
  <si>
    <t>项目</t>
  </si>
  <si>
    <t>行次</t>
  </si>
  <si>
    <t>2013年</t>
  </si>
  <si>
    <t>2014年</t>
  </si>
  <si>
    <t>2014年比2013年增减%</t>
  </si>
  <si>
    <t>一、财政拨款收入</t>
  </si>
  <si>
    <t>1</t>
  </si>
  <si>
    <t>一、一般公共服务支出</t>
  </si>
  <si>
    <t>28</t>
  </si>
  <si>
    <t>二、上级补助收入</t>
  </si>
  <si>
    <t>2</t>
  </si>
  <si>
    <t>二、外交支出</t>
  </si>
  <si>
    <t>29</t>
  </si>
  <si>
    <t>三、事业收入</t>
  </si>
  <si>
    <t>3</t>
  </si>
  <si>
    <t>三、国防支出</t>
  </si>
  <si>
    <t>30</t>
  </si>
  <si>
    <t>四、经营收入</t>
  </si>
  <si>
    <t>4</t>
  </si>
  <si>
    <t>四、公共安全支出</t>
  </si>
  <si>
    <t>31</t>
  </si>
  <si>
    <t>五、附属单位上缴收入</t>
  </si>
  <si>
    <t>5</t>
  </si>
  <si>
    <t>五、教育支出</t>
  </si>
  <si>
    <t>32</t>
  </si>
  <si>
    <t>六、其他收入</t>
  </si>
  <si>
    <t>6</t>
  </si>
  <si>
    <t>六、科学技术支出</t>
  </si>
  <si>
    <t>33</t>
  </si>
  <si>
    <t>7</t>
  </si>
  <si>
    <t>七、文化体育与传媒支出</t>
  </si>
  <si>
    <t>34</t>
  </si>
  <si>
    <t>8</t>
  </si>
  <si>
    <t>八、社会保障和就业支出</t>
  </si>
  <si>
    <t>35</t>
  </si>
  <si>
    <t>9</t>
  </si>
  <si>
    <t>九、医疗卫生与计划生育支出</t>
  </si>
  <si>
    <t>36</t>
  </si>
  <si>
    <t>10</t>
  </si>
  <si>
    <t>十、节能环保支出</t>
  </si>
  <si>
    <t>37</t>
  </si>
  <si>
    <t>11</t>
  </si>
  <si>
    <t>十一、城乡社区支出</t>
  </si>
  <si>
    <t>38</t>
  </si>
  <si>
    <t>12</t>
  </si>
  <si>
    <t>十二、农林水支出</t>
  </si>
  <si>
    <t>39</t>
  </si>
  <si>
    <t>13</t>
  </si>
  <si>
    <t>十三、交通运输支出</t>
  </si>
  <si>
    <t>40</t>
  </si>
  <si>
    <t>14</t>
  </si>
  <si>
    <t>十四、资源勘探信息等支出</t>
  </si>
  <si>
    <t>41</t>
  </si>
  <si>
    <t>15</t>
  </si>
  <si>
    <t>十五、商业服务业等支出</t>
  </si>
  <si>
    <t>42</t>
  </si>
  <si>
    <t>16</t>
  </si>
  <si>
    <t>十六、金融支出</t>
  </si>
  <si>
    <t>43</t>
  </si>
  <si>
    <t>17</t>
  </si>
  <si>
    <t>十七、援助其他地区支出</t>
  </si>
  <si>
    <t>44</t>
  </si>
  <si>
    <t>18</t>
  </si>
  <si>
    <t>十八、国土海洋气象等支出</t>
  </si>
  <si>
    <t>45</t>
  </si>
  <si>
    <t>19</t>
  </si>
  <si>
    <t>十九、住房保障支出</t>
  </si>
  <si>
    <t>46</t>
  </si>
  <si>
    <t>20</t>
  </si>
  <si>
    <t>二十、粮油物资储备支出</t>
  </si>
  <si>
    <t>47</t>
  </si>
  <si>
    <t>21</t>
  </si>
  <si>
    <t>二十一、国债还本付息支出</t>
  </si>
  <si>
    <t>48</t>
  </si>
  <si>
    <t>22</t>
  </si>
  <si>
    <t>二十二、其他支出</t>
  </si>
  <si>
    <t>49</t>
  </si>
  <si>
    <t>23</t>
  </si>
  <si>
    <t>50</t>
  </si>
  <si>
    <t>本年收入合计</t>
  </si>
  <si>
    <t>24</t>
  </si>
  <si>
    <t>本年支出合计</t>
  </si>
  <si>
    <t>51</t>
  </si>
  <si>
    <t xml:space="preserve">    用事业基金弥补收支差额</t>
  </si>
  <si>
    <t>25</t>
  </si>
  <si>
    <t xml:space="preserve">    结余分配</t>
  </si>
  <si>
    <t>52</t>
  </si>
  <si>
    <t xml:space="preserve">    年初结转和结余</t>
  </si>
  <si>
    <t>26</t>
  </si>
  <si>
    <t xml:space="preserve">    年末结转和结余</t>
  </si>
  <si>
    <t>53</t>
  </si>
  <si>
    <t>合计</t>
  </si>
  <si>
    <t>27</t>
  </si>
  <si>
    <t>54</t>
  </si>
  <si>
    <t>— 1.%d —</t>
  </si>
  <si>
    <t>2014年一般公共预算支出决算表</t>
  </si>
  <si>
    <t>公开02表</t>
  </si>
  <si>
    <t>2013年决算</t>
  </si>
  <si>
    <t>2014年决算</t>
  </si>
  <si>
    <t>2014年决算数比2013年决算数增减%</t>
  </si>
  <si>
    <t>科目名称</t>
  </si>
  <si>
    <t>基本支出</t>
  </si>
  <si>
    <t>项目支出</t>
  </si>
  <si>
    <t>一般公共服务</t>
  </si>
  <si>
    <t>人力资源事务</t>
  </si>
  <si>
    <t xml:space="preserve">  行政运行</t>
  </si>
  <si>
    <t>社会保障和就业</t>
  </si>
  <si>
    <t>人力资源和社会保障管理事务</t>
  </si>
  <si>
    <t xml:space="preserve">  一般行政管理事务</t>
  </si>
  <si>
    <t xml:space="preserve">  社会保险经办机构</t>
  </si>
  <si>
    <t>财政对社会保险基金的补助</t>
  </si>
  <si>
    <t xml:space="preserve">  财政对基本养老保险基金的补助</t>
  </si>
  <si>
    <t xml:space="preserve">  财政对基本医疗保险基金的补助</t>
  </si>
  <si>
    <t xml:space="preserve">  财政对新型农村社会养老保险基金的补助</t>
  </si>
  <si>
    <t xml:space="preserve">  财政对城镇居民养老保险基金的补助</t>
  </si>
  <si>
    <t>农林水事务</t>
  </si>
  <si>
    <t>农村综合改革</t>
  </si>
  <si>
    <t xml:space="preserve">  对村民委员会和村党支部的补助</t>
  </si>
  <si>
    <t>— 2.%d —</t>
  </si>
  <si>
    <t>2014年一般公共预算安排基本支出分经济科目表</t>
  </si>
  <si>
    <t>公开03表</t>
  </si>
  <si>
    <t>经济科目名称</t>
  </si>
  <si>
    <t>2013年决算数</t>
  </si>
  <si>
    <t>2014年决算数</t>
  </si>
  <si>
    <t>备注</t>
  </si>
  <si>
    <t>一、工资福利支出</t>
  </si>
  <si>
    <t xml:space="preserve">   基本工资</t>
  </si>
  <si>
    <t xml:space="preserve">   津贴补贴</t>
  </si>
  <si>
    <t xml:space="preserve">   奖金</t>
  </si>
  <si>
    <t xml:space="preserve">   社会保障缴费</t>
  </si>
  <si>
    <t xml:space="preserve">   绩效工资</t>
  </si>
  <si>
    <t>二、商品和服务支出</t>
  </si>
  <si>
    <t xml:space="preserve">   办公费</t>
  </si>
  <si>
    <t xml:space="preserve">   印刷费</t>
  </si>
  <si>
    <t xml:space="preserve">   水费</t>
  </si>
  <si>
    <t xml:space="preserve">   邮电费</t>
  </si>
  <si>
    <t xml:space="preserve">   取暖费</t>
  </si>
  <si>
    <t xml:space="preserve">   物业管理费</t>
  </si>
  <si>
    <t xml:space="preserve">   差旅费</t>
  </si>
  <si>
    <t xml:space="preserve">   维修（护）费</t>
  </si>
  <si>
    <t xml:space="preserve">   会议费</t>
  </si>
  <si>
    <t xml:space="preserve">   培训费</t>
  </si>
  <si>
    <t xml:space="preserve">   公务接待费</t>
  </si>
  <si>
    <t xml:space="preserve">   劳务费</t>
  </si>
  <si>
    <t xml:space="preserve">   工会经费</t>
  </si>
  <si>
    <t xml:space="preserve">   福利费</t>
  </si>
  <si>
    <t xml:space="preserve">   公务用车运行维护费</t>
  </si>
  <si>
    <t xml:space="preserve">   其他商品和服务支出</t>
  </si>
  <si>
    <t>三、对个人和家庭的补助</t>
  </si>
  <si>
    <t xml:space="preserve">   离休费</t>
  </si>
  <si>
    <t xml:space="preserve">   退休费</t>
  </si>
  <si>
    <t xml:space="preserve">   生活补助</t>
  </si>
  <si>
    <t xml:space="preserve">   医疗费</t>
  </si>
  <si>
    <t xml:space="preserve">   奖励金</t>
  </si>
  <si>
    <t xml:space="preserve">   住房公积金</t>
  </si>
  <si>
    <t xml:space="preserve">   提租补贴</t>
  </si>
  <si>
    <t>— 3.%d —</t>
  </si>
  <si>
    <t>2014年“三公”经费决算表</t>
  </si>
  <si>
    <t>公开06表</t>
  </si>
  <si>
    <t>2014年决算比2013年决算数增减%</t>
  </si>
  <si>
    <t>1、因公出国（镜）费用</t>
  </si>
  <si>
    <t>2、公务接待费</t>
  </si>
  <si>
    <t>3、公用用车费</t>
  </si>
  <si>
    <t>其中:（1）公务用车运行维护费</t>
  </si>
  <si>
    <t xml:space="preserve">    （2）公务用车购置费</t>
  </si>
  <si>
    <t xml:space="preserve">  劳动保障监察</t>
  </si>
  <si>
    <t xml:space="preserve">  财政对城乡居民社会养老保险基金的补助</t>
  </si>
  <si>
    <t>编制单位：五台县劳动和社会保障局2014年度部门决算汇总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</si>
</sst>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</numFmts>
  <fonts count="7">
    <font>
      <sz val="10"/>
      <color indexed="8"/>
      <name val="Arial"/>
      <family val="2"/>
    </font>
    <font>
      <sz val="12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7" fontId="0" fillId="0" borderId="0">
      <alignment/>
      <protection/>
    </xf>
    <xf numFmtId="45" fontId="0" fillId="0" borderId="0">
      <alignment/>
      <protection/>
    </xf>
    <xf numFmtId="178" fontId="0" fillId="0" borderId="0">
      <alignment/>
      <protection/>
    </xf>
    <xf numFmtId="176" fontId="0" fillId="0" borderId="0">
      <alignment/>
      <protection/>
    </xf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10" fontId="5" fillId="0" borderId="4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 shrinkToFit="1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 shrinkToFit="1"/>
    </xf>
    <xf numFmtId="10" fontId="5" fillId="0" borderId="4" xfId="0" applyNumberFormat="1" applyFont="1" applyFill="1" applyBorder="1" applyAlignment="1">
      <alignment horizontal="right" vertical="center" shrinkToFi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right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3" fontId="5" fillId="0" borderId="8" xfId="0" applyNumberFormat="1" applyFont="1" applyBorder="1" applyAlignment="1">
      <alignment horizontal="right" vertical="center" shrinkToFit="1"/>
    </xf>
    <xf numFmtId="3" fontId="5" fillId="0" borderId="5" xfId="0" applyNumberFormat="1" applyFont="1" applyBorder="1" applyAlignment="1">
      <alignment horizontal="right" vertical="center" shrinkToFit="1"/>
    </xf>
    <xf numFmtId="3" fontId="0" fillId="0" borderId="0" xfId="0" applyNumberFormat="1" applyAlignment="1">
      <alignment/>
    </xf>
    <xf numFmtId="0" fontId="3" fillId="0" borderId="5" xfId="0" applyFont="1" applyBorder="1" applyAlignment="1">
      <alignment/>
    </xf>
    <xf numFmtId="3" fontId="3" fillId="0" borderId="5" xfId="0" applyNumberFormat="1" applyFont="1" applyBorder="1" applyAlignment="1">
      <alignment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0" fontId="5" fillId="0" borderId="8" xfId="0" applyNumberFormat="1" applyFont="1" applyFill="1" applyBorder="1" applyAlignment="1">
      <alignment horizontal="right" vertical="center" shrinkToFit="1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 shrinkToFit="1"/>
    </xf>
    <xf numFmtId="0" fontId="5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shrinkToFit="1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10" fontId="5" fillId="0" borderId="5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3" sqref="A3"/>
    </sheetView>
  </sheetViews>
  <sheetFormatPr defaultColWidth="9.140625" defaultRowHeight="12.75"/>
  <cols>
    <col min="1" max="1" width="29.57421875" style="0" customWidth="1"/>
    <col min="2" max="2" width="6.7109375" style="0" customWidth="1"/>
    <col min="3" max="3" width="9.7109375" style="0" customWidth="1"/>
    <col min="4" max="4" width="9.8515625" style="0" customWidth="1"/>
    <col min="5" max="5" width="10.8515625" style="0" customWidth="1"/>
    <col min="6" max="6" width="30.57421875" style="0" customWidth="1"/>
    <col min="7" max="7" width="8.00390625" style="0" customWidth="1"/>
    <col min="8" max="8" width="10.140625" style="0" customWidth="1"/>
    <col min="9" max="9" width="9.7109375" style="0" customWidth="1"/>
    <col min="10" max="10" width="11.140625" style="0" customWidth="1"/>
    <col min="11" max="11" width="9.7109375" style="0" customWidth="1"/>
  </cols>
  <sheetData>
    <row r="1" ht="27">
      <c r="F1" s="1" t="s">
        <v>0</v>
      </c>
    </row>
    <row r="2" ht="12.75">
      <c r="J2" s="2" t="s">
        <v>1</v>
      </c>
    </row>
    <row r="3" spans="1:10" ht="12.75">
      <c r="A3" s="3" t="s">
        <v>173</v>
      </c>
      <c r="J3" s="2" t="s">
        <v>2</v>
      </c>
    </row>
    <row r="4" spans="1:10" ht="15" customHeight="1">
      <c r="A4" s="28" t="s">
        <v>3</v>
      </c>
      <c r="B4" s="29" t="s">
        <v>4</v>
      </c>
      <c r="C4" s="29" t="s">
        <v>4</v>
      </c>
      <c r="D4" s="29" t="s">
        <v>4</v>
      </c>
      <c r="E4" s="29" t="s">
        <v>4</v>
      </c>
      <c r="F4" s="29" t="s">
        <v>5</v>
      </c>
      <c r="G4" s="29" t="s">
        <v>4</v>
      </c>
      <c r="H4" s="29" t="s">
        <v>4</v>
      </c>
      <c r="I4" s="29" t="s">
        <v>4</v>
      </c>
      <c r="J4" s="29" t="s">
        <v>4</v>
      </c>
    </row>
    <row r="5" spans="1:10" ht="42.75" customHeight="1">
      <c r="A5" s="12" t="s">
        <v>6</v>
      </c>
      <c r="B5" s="13" t="s">
        <v>7</v>
      </c>
      <c r="C5" s="13" t="s">
        <v>8</v>
      </c>
      <c r="D5" s="13" t="s">
        <v>9</v>
      </c>
      <c r="E5" s="18" t="s">
        <v>10</v>
      </c>
      <c r="F5" s="13" t="s">
        <v>6</v>
      </c>
      <c r="G5" s="13" t="s">
        <v>7</v>
      </c>
      <c r="H5" s="13" t="s">
        <v>8</v>
      </c>
      <c r="I5" s="13" t="s">
        <v>9</v>
      </c>
      <c r="J5" s="18" t="s">
        <v>10</v>
      </c>
    </row>
    <row r="6" spans="1:10" ht="15" customHeight="1">
      <c r="A6" s="19" t="s">
        <v>11</v>
      </c>
      <c r="B6" s="20" t="s">
        <v>12</v>
      </c>
      <c r="C6" s="14">
        <v>6863</v>
      </c>
      <c r="D6" s="14">
        <v>7088</v>
      </c>
      <c r="E6" s="17">
        <f>D6/C6</f>
        <v>1.0327844965758415</v>
      </c>
      <c r="F6" s="21" t="s">
        <v>13</v>
      </c>
      <c r="G6" s="20" t="s">
        <v>14</v>
      </c>
      <c r="H6" s="14">
        <v>32</v>
      </c>
      <c r="I6" s="14"/>
      <c r="J6" s="17">
        <f>I6/H6</f>
        <v>0</v>
      </c>
    </row>
    <row r="7" spans="1:10" ht="15" customHeight="1">
      <c r="A7" s="19" t="s">
        <v>15</v>
      </c>
      <c r="B7" s="20" t="s">
        <v>16</v>
      </c>
      <c r="C7" s="14"/>
      <c r="D7" s="14"/>
      <c r="E7" s="17" t="e">
        <f aca="true" t="shared" si="0" ref="E7:E32">D7/C7</f>
        <v>#DIV/0!</v>
      </c>
      <c r="F7" s="21" t="s">
        <v>17</v>
      </c>
      <c r="G7" s="20" t="s">
        <v>18</v>
      </c>
      <c r="H7" s="14"/>
      <c r="I7" s="14"/>
      <c r="J7" s="17" t="e">
        <f aca="true" t="shared" si="1" ref="J7:J32">I7/H7</f>
        <v>#DIV/0!</v>
      </c>
    </row>
    <row r="8" spans="1:10" ht="15" customHeight="1">
      <c r="A8" s="19" t="s">
        <v>19</v>
      </c>
      <c r="B8" s="20" t="s">
        <v>20</v>
      </c>
      <c r="C8" s="14"/>
      <c r="D8" s="14"/>
      <c r="E8" s="17" t="e">
        <f t="shared" si="0"/>
        <v>#DIV/0!</v>
      </c>
      <c r="F8" s="21" t="s">
        <v>21</v>
      </c>
      <c r="G8" s="20" t="s">
        <v>22</v>
      </c>
      <c r="H8" s="14"/>
      <c r="I8" s="14"/>
      <c r="J8" s="17" t="e">
        <f t="shared" si="1"/>
        <v>#DIV/0!</v>
      </c>
    </row>
    <row r="9" spans="1:10" ht="15" customHeight="1">
      <c r="A9" s="19" t="s">
        <v>23</v>
      </c>
      <c r="B9" s="20" t="s">
        <v>24</v>
      </c>
      <c r="C9" s="14"/>
      <c r="D9" s="14"/>
      <c r="E9" s="17" t="e">
        <f t="shared" si="0"/>
        <v>#DIV/0!</v>
      </c>
      <c r="F9" s="21" t="s">
        <v>25</v>
      </c>
      <c r="G9" s="20" t="s">
        <v>26</v>
      </c>
      <c r="H9" s="14"/>
      <c r="I9" s="14"/>
      <c r="J9" s="17" t="e">
        <f t="shared" si="1"/>
        <v>#DIV/0!</v>
      </c>
    </row>
    <row r="10" spans="1:10" ht="15" customHeight="1">
      <c r="A10" s="19" t="s">
        <v>27</v>
      </c>
      <c r="B10" s="20" t="s">
        <v>28</v>
      </c>
      <c r="C10" s="14"/>
      <c r="D10" s="14"/>
      <c r="E10" s="17" t="e">
        <f t="shared" si="0"/>
        <v>#DIV/0!</v>
      </c>
      <c r="F10" s="21" t="s">
        <v>29</v>
      </c>
      <c r="G10" s="20" t="s">
        <v>30</v>
      </c>
      <c r="H10" s="14"/>
      <c r="I10" s="14"/>
      <c r="J10" s="17" t="e">
        <f t="shared" si="1"/>
        <v>#DIV/0!</v>
      </c>
    </row>
    <row r="11" spans="1:10" ht="15" customHeight="1">
      <c r="A11" s="19" t="s">
        <v>31</v>
      </c>
      <c r="B11" s="20" t="s">
        <v>32</v>
      </c>
      <c r="C11" s="14"/>
      <c r="D11" s="14"/>
      <c r="E11" s="17" t="e">
        <f t="shared" si="0"/>
        <v>#DIV/0!</v>
      </c>
      <c r="F11" s="21" t="s">
        <v>33</v>
      </c>
      <c r="G11" s="20" t="s">
        <v>34</v>
      </c>
      <c r="H11" s="14"/>
      <c r="I11" s="14"/>
      <c r="J11" s="17" t="e">
        <f t="shared" si="1"/>
        <v>#DIV/0!</v>
      </c>
    </row>
    <row r="12" spans="1:10" ht="15" customHeight="1">
      <c r="A12" s="11" t="s">
        <v>4</v>
      </c>
      <c r="B12" s="20" t="s">
        <v>35</v>
      </c>
      <c r="C12" s="14"/>
      <c r="D12" s="14"/>
      <c r="E12" s="17" t="e">
        <f t="shared" si="0"/>
        <v>#DIV/0!</v>
      </c>
      <c r="F12" s="21" t="s">
        <v>36</v>
      </c>
      <c r="G12" s="20" t="s">
        <v>37</v>
      </c>
      <c r="H12" s="14"/>
      <c r="I12" s="14"/>
      <c r="J12" s="17" t="e">
        <f t="shared" si="1"/>
        <v>#DIV/0!</v>
      </c>
    </row>
    <row r="13" spans="1:10" ht="15" customHeight="1">
      <c r="A13" s="11" t="s">
        <v>4</v>
      </c>
      <c r="B13" s="20" t="s">
        <v>38</v>
      </c>
      <c r="C13" s="14"/>
      <c r="D13" s="22"/>
      <c r="E13" s="17" t="e">
        <f t="shared" si="0"/>
        <v>#DIV/0!</v>
      </c>
      <c r="F13" s="21" t="s">
        <v>39</v>
      </c>
      <c r="G13" s="20" t="s">
        <v>40</v>
      </c>
      <c r="H13" s="14">
        <v>6795</v>
      </c>
      <c r="I13" s="14">
        <v>7088</v>
      </c>
      <c r="J13" s="17">
        <f t="shared" si="1"/>
        <v>1.0431199411331862</v>
      </c>
    </row>
    <row r="14" spans="1:10" ht="15" customHeight="1">
      <c r="A14" s="11" t="s">
        <v>4</v>
      </c>
      <c r="B14" s="20" t="s">
        <v>41</v>
      </c>
      <c r="C14" s="14"/>
      <c r="D14" s="22"/>
      <c r="E14" s="17" t="e">
        <f t="shared" si="0"/>
        <v>#DIV/0!</v>
      </c>
      <c r="F14" s="21" t="s">
        <v>42</v>
      </c>
      <c r="G14" s="20" t="s">
        <v>43</v>
      </c>
      <c r="H14" s="14"/>
      <c r="I14" s="14"/>
      <c r="J14" s="17" t="e">
        <f t="shared" si="1"/>
        <v>#DIV/0!</v>
      </c>
    </row>
    <row r="15" spans="1:10" ht="15" customHeight="1">
      <c r="A15" s="11" t="s">
        <v>4</v>
      </c>
      <c r="B15" s="20" t="s">
        <v>44</v>
      </c>
      <c r="C15" s="14"/>
      <c r="D15" s="22"/>
      <c r="E15" s="17" t="e">
        <f t="shared" si="0"/>
        <v>#DIV/0!</v>
      </c>
      <c r="F15" s="21" t="s">
        <v>45</v>
      </c>
      <c r="G15" s="20" t="s">
        <v>46</v>
      </c>
      <c r="H15" s="14"/>
      <c r="I15" s="14"/>
      <c r="J15" s="17" t="e">
        <f t="shared" si="1"/>
        <v>#DIV/0!</v>
      </c>
    </row>
    <row r="16" spans="1:10" ht="15" customHeight="1">
      <c r="A16" s="19" t="s">
        <v>4</v>
      </c>
      <c r="B16" s="20" t="s">
        <v>47</v>
      </c>
      <c r="C16" s="14"/>
      <c r="D16" s="22"/>
      <c r="E16" s="17" t="e">
        <f t="shared" si="0"/>
        <v>#DIV/0!</v>
      </c>
      <c r="F16" s="21" t="s">
        <v>48</v>
      </c>
      <c r="G16" s="20" t="s">
        <v>49</v>
      </c>
      <c r="H16" s="14"/>
      <c r="I16" s="14"/>
      <c r="J16" s="17" t="e">
        <f t="shared" si="1"/>
        <v>#DIV/0!</v>
      </c>
    </row>
    <row r="17" spans="1:10" ht="15" customHeight="1">
      <c r="A17" s="19" t="s">
        <v>4</v>
      </c>
      <c r="B17" s="20" t="s">
        <v>50</v>
      </c>
      <c r="C17" s="14"/>
      <c r="D17" s="22"/>
      <c r="E17" s="17" t="e">
        <f t="shared" si="0"/>
        <v>#DIV/0!</v>
      </c>
      <c r="F17" s="21" t="s">
        <v>51</v>
      </c>
      <c r="G17" s="20" t="s">
        <v>52</v>
      </c>
      <c r="H17" s="14">
        <v>36</v>
      </c>
      <c r="I17" s="14"/>
      <c r="J17" s="17">
        <f t="shared" si="1"/>
        <v>0</v>
      </c>
    </row>
    <row r="18" spans="1:10" ht="15" customHeight="1">
      <c r="A18" s="19" t="s">
        <v>4</v>
      </c>
      <c r="B18" s="20" t="s">
        <v>53</v>
      </c>
      <c r="C18" s="14"/>
      <c r="D18" s="22"/>
      <c r="E18" s="17" t="e">
        <f t="shared" si="0"/>
        <v>#DIV/0!</v>
      </c>
      <c r="F18" s="21" t="s">
        <v>54</v>
      </c>
      <c r="G18" s="20" t="s">
        <v>55</v>
      </c>
      <c r="H18" s="14"/>
      <c r="I18" s="14"/>
      <c r="J18" s="17" t="e">
        <f t="shared" si="1"/>
        <v>#DIV/0!</v>
      </c>
    </row>
    <row r="19" spans="1:10" ht="15" customHeight="1">
      <c r="A19" s="19" t="s">
        <v>4</v>
      </c>
      <c r="B19" s="20" t="s">
        <v>56</v>
      </c>
      <c r="C19" s="14"/>
      <c r="D19" s="22"/>
      <c r="E19" s="17" t="e">
        <f t="shared" si="0"/>
        <v>#DIV/0!</v>
      </c>
      <c r="F19" s="21" t="s">
        <v>57</v>
      </c>
      <c r="G19" s="20" t="s">
        <v>58</v>
      </c>
      <c r="H19" s="14"/>
      <c r="I19" s="14"/>
      <c r="J19" s="17" t="e">
        <f t="shared" si="1"/>
        <v>#DIV/0!</v>
      </c>
    </row>
    <row r="20" spans="1:10" ht="15" customHeight="1">
      <c r="A20" s="19" t="s">
        <v>4</v>
      </c>
      <c r="B20" s="20" t="s">
        <v>59</v>
      </c>
      <c r="C20" s="14"/>
      <c r="D20" s="22"/>
      <c r="E20" s="17" t="e">
        <f t="shared" si="0"/>
        <v>#DIV/0!</v>
      </c>
      <c r="F20" s="21" t="s">
        <v>60</v>
      </c>
      <c r="G20" s="20" t="s">
        <v>61</v>
      </c>
      <c r="H20" s="14"/>
      <c r="I20" s="14"/>
      <c r="J20" s="17" t="e">
        <f t="shared" si="1"/>
        <v>#DIV/0!</v>
      </c>
    </row>
    <row r="21" spans="1:10" ht="15" customHeight="1">
      <c r="A21" s="19" t="s">
        <v>4</v>
      </c>
      <c r="B21" s="20" t="s">
        <v>62</v>
      </c>
      <c r="C21" s="14"/>
      <c r="D21" s="22"/>
      <c r="E21" s="17" t="e">
        <f t="shared" si="0"/>
        <v>#DIV/0!</v>
      </c>
      <c r="F21" s="21" t="s">
        <v>63</v>
      </c>
      <c r="G21" s="20" t="s">
        <v>64</v>
      </c>
      <c r="H21" s="14"/>
      <c r="I21" s="14"/>
      <c r="J21" s="17" t="e">
        <f t="shared" si="1"/>
        <v>#DIV/0!</v>
      </c>
    </row>
    <row r="22" spans="1:10" ht="15" customHeight="1">
      <c r="A22" s="19" t="s">
        <v>4</v>
      </c>
      <c r="B22" s="20" t="s">
        <v>65</v>
      </c>
      <c r="C22" s="14"/>
      <c r="D22" s="22"/>
      <c r="E22" s="17" t="e">
        <f t="shared" si="0"/>
        <v>#DIV/0!</v>
      </c>
      <c r="F22" s="21" t="s">
        <v>66</v>
      </c>
      <c r="G22" s="20" t="s">
        <v>67</v>
      </c>
      <c r="H22" s="14"/>
      <c r="I22" s="14"/>
      <c r="J22" s="17" t="e">
        <f t="shared" si="1"/>
        <v>#DIV/0!</v>
      </c>
    </row>
    <row r="23" spans="1:10" ht="15" customHeight="1">
      <c r="A23" s="19" t="s">
        <v>4</v>
      </c>
      <c r="B23" s="20" t="s">
        <v>68</v>
      </c>
      <c r="C23" s="14"/>
      <c r="D23" s="22"/>
      <c r="E23" s="17" t="e">
        <f t="shared" si="0"/>
        <v>#DIV/0!</v>
      </c>
      <c r="F23" s="21" t="s">
        <v>69</v>
      </c>
      <c r="G23" s="20" t="s">
        <v>70</v>
      </c>
      <c r="H23" s="14"/>
      <c r="I23" s="14"/>
      <c r="J23" s="17" t="e">
        <f t="shared" si="1"/>
        <v>#DIV/0!</v>
      </c>
    </row>
    <row r="24" spans="1:10" ht="15" customHeight="1">
      <c r="A24" s="19" t="s">
        <v>4</v>
      </c>
      <c r="B24" s="20" t="s">
        <v>71</v>
      </c>
      <c r="C24" s="14"/>
      <c r="D24" s="22"/>
      <c r="E24" s="17" t="e">
        <f t="shared" si="0"/>
        <v>#DIV/0!</v>
      </c>
      <c r="F24" s="21" t="s">
        <v>72</v>
      </c>
      <c r="G24" s="20" t="s">
        <v>73</v>
      </c>
      <c r="H24" s="14"/>
      <c r="I24" s="14"/>
      <c r="J24" s="17" t="e">
        <f t="shared" si="1"/>
        <v>#DIV/0!</v>
      </c>
    </row>
    <row r="25" spans="1:10" ht="15" customHeight="1">
      <c r="A25" s="19" t="s">
        <v>4</v>
      </c>
      <c r="B25" s="20" t="s">
        <v>74</v>
      </c>
      <c r="C25" s="14"/>
      <c r="D25" s="22"/>
      <c r="E25" s="17" t="e">
        <f t="shared" si="0"/>
        <v>#DIV/0!</v>
      </c>
      <c r="F25" s="21" t="s">
        <v>75</v>
      </c>
      <c r="G25" s="20" t="s">
        <v>76</v>
      </c>
      <c r="H25" s="14"/>
      <c r="I25" s="14"/>
      <c r="J25" s="17" t="e">
        <f t="shared" si="1"/>
        <v>#DIV/0!</v>
      </c>
    </row>
    <row r="26" spans="1:10" ht="15" customHeight="1">
      <c r="A26" s="19" t="s">
        <v>4</v>
      </c>
      <c r="B26" s="20" t="s">
        <v>77</v>
      </c>
      <c r="C26" s="14"/>
      <c r="D26" s="22"/>
      <c r="E26" s="17" t="e">
        <f t="shared" si="0"/>
        <v>#DIV/0!</v>
      </c>
      <c r="F26" s="21" t="s">
        <v>78</v>
      </c>
      <c r="G26" s="20" t="s">
        <v>79</v>
      </c>
      <c r="H26" s="14"/>
      <c r="I26" s="14"/>
      <c r="J26" s="17" t="e">
        <f t="shared" si="1"/>
        <v>#DIV/0!</v>
      </c>
    </row>
    <row r="27" spans="1:10" ht="15" customHeight="1">
      <c r="A27" s="19" t="s">
        <v>4</v>
      </c>
      <c r="B27" s="20" t="s">
        <v>80</v>
      </c>
      <c r="C27" s="14"/>
      <c r="D27" s="22"/>
      <c r="E27" s="17" t="e">
        <f t="shared" si="0"/>
        <v>#DIV/0!</v>
      </c>
      <c r="F27" s="21" t="s">
        <v>81</v>
      </c>
      <c r="G27" s="20" t="s">
        <v>82</v>
      </c>
      <c r="H27" s="14"/>
      <c r="I27" s="14"/>
      <c r="J27" s="17" t="e">
        <f t="shared" si="1"/>
        <v>#DIV/0!</v>
      </c>
    </row>
    <row r="28" spans="1:10" ht="15" customHeight="1">
      <c r="A28" s="19" t="s">
        <v>4</v>
      </c>
      <c r="B28" s="20" t="s">
        <v>83</v>
      </c>
      <c r="C28" s="14"/>
      <c r="D28" s="22"/>
      <c r="E28" s="17" t="e">
        <f t="shared" si="0"/>
        <v>#DIV/0!</v>
      </c>
      <c r="F28" s="21" t="s">
        <v>4</v>
      </c>
      <c r="G28" s="20" t="s">
        <v>84</v>
      </c>
      <c r="H28" s="14"/>
      <c r="I28" s="14"/>
      <c r="J28" s="17" t="e">
        <f t="shared" si="1"/>
        <v>#DIV/0!</v>
      </c>
    </row>
    <row r="29" spans="1:10" ht="15" customHeight="1">
      <c r="A29" s="23" t="s">
        <v>85</v>
      </c>
      <c r="B29" s="20" t="s">
        <v>86</v>
      </c>
      <c r="C29" s="14">
        <f>SUM(C6:C11)</f>
        <v>6863</v>
      </c>
      <c r="D29" s="14">
        <f>SUM(D6:D11)</f>
        <v>7088</v>
      </c>
      <c r="E29" s="17">
        <f t="shared" si="0"/>
        <v>1.0327844965758415</v>
      </c>
      <c r="F29" s="24" t="s">
        <v>87</v>
      </c>
      <c r="G29" s="20" t="s">
        <v>88</v>
      </c>
      <c r="H29" s="14">
        <f>SUM(H6:H27)</f>
        <v>6863</v>
      </c>
      <c r="I29" s="14">
        <f>SUM(I6:I27)</f>
        <v>7088</v>
      </c>
      <c r="J29" s="17">
        <f t="shared" si="1"/>
        <v>1.0327844965758415</v>
      </c>
    </row>
    <row r="30" spans="1:10" ht="15" customHeight="1">
      <c r="A30" s="19" t="s">
        <v>89</v>
      </c>
      <c r="B30" s="20" t="s">
        <v>90</v>
      </c>
      <c r="C30" s="14"/>
      <c r="D30" s="14"/>
      <c r="E30" s="17" t="e">
        <f t="shared" si="0"/>
        <v>#DIV/0!</v>
      </c>
      <c r="F30" s="21" t="s">
        <v>91</v>
      </c>
      <c r="G30" s="20" t="s">
        <v>92</v>
      </c>
      <c r="H30" s="14"/>
      <c r="I30" s="14"/>
      <c r="J30" s="17" t="e">
        <f t="shared" si="1"/>
        <v>#DIV/0!</v>
      </c>
    </row>
    <row r="31" spans="1:10" ht="15" customHeight="1">
      <c r="A31" s="19" t="s">
        <v>93</v>
      </c>
      <c r="B31" s="20" t="s">
        <v>94</v>
      </c>
      <c r="C31" s="14"/>
      <c r="D31" s="14"/>
      <c r="E31" s="17" t="e">
        <f t="shared" si="0"/>
        <v>#DIV/0!</v>
      </c>
      <c r="F31" s="21" t="s">
        <v>95</v>
      </c>
      <c r="G31" s="20" t="s">
        <v>96</v>
      </c>
      <c r="H31" s="14"/>
      <c r="I31" s="14"/>
      <c r="J31" s="17" t="e">
        <f t="shared" si="1"/>
        <v>#DIV/0!</v>
      </c>
    </row>
    <row r="32" spans="1:10" ht="15" customHeight="1">
      <c r="A32" s="25" t="s">
        <v>97</v>
      </c>
      <c r="B32" s="20" t="s">
        <v>98</v>
      </c>
      <c r="C32" s="26">
        <f aca="true" t="shared" si="2" ref="C32:I32">SUM(C29)</f>
        <v>6863</v>
      </c>
      <c r="D32" s="26">
        <f t="shared" si="2"/>
        <v>7088</v>
      </c>
      <c r="E32" s="17">
        <f t="shared" si="0"/>
        <v>1.0327844965758415</v>
      </c>
      <c r="F32" s="27" t="s">
        <v>97</v>
      </c>
      <c r="G32" s="20" t="s">
        <v>99</v>
      </c>
      <c r="H32" s="26">
        <f t="shared" si="2"/>
        <v>6863</v>
      </c>
      <c r="I32" s="26">
        <f t="shared" si="2"/>
        <v>7088</v>
      </c>
      <c r="J32" s="17">
        <f t="shared" si="1"/>
        <v>1.0327844965758415</v>
      </c>
    </row>
    <row r="34" ht="12.75">
      <c r="F34" s="4" t="s">
        <v>100</v>
      </c>
    </row>
  </sheetData>
  <mergeCells count="2">
    <mergeCell ref="A4:E4"/>
    <mergeCell ref="F4:J4"/>
  </mergeCells>
  <printOptions/>
  <pageMargins left="0.15694444444444444" right="0.07847222222222222" top="0.3541666666666667" bottom="0.3145833333333333" header="0.19652777777777777" footer="0.236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A3" sqref="A3"/>
    </sheetView>
  </sheetViews>
  <sheetFormatPr defaultColWidth="9.140625" defaultRowHeight="12.75"/>
  <cols>
    <col min="1" max="1" width="11.00390625" style="0" customWidth="1"/>
    <col min="2" max="2" width="17.28125" style="0" customWidth="1"/>
    <col min="3" max="3" width="10.57421875" style="0" customWidth="1"/>
    <col min="4" max="4" width="13.7109375" style="0" customWidth="1"/>
    <col min="5" max="5" width="12.421875" style="0" customWidth="1"/>
    <col min="6" max="6" width="9.7109375" style="0" customWidth="1"/>
    <col min="7" max="7" width="12.8515625" style="0" customWidth="1"/>
    <col min="8" max="8" width="11.421875" style="0" customWidth="1"/>
    <col min="9" max="9" width="10.7109375" style="0" customWidth="1"/>
    <col min="10" max="10" width="13.421875" style="0" customWidth="1"/>
    <col min="11" max="11" width="14.00390625" style="0" customWidth="1"/>
    <col min="12" max="12" width="9.7109375" style="0" customWidth="1"/>
  </cols>
  <sheetData>
    <row r="1" ht="27">
      <c r="F1" s="1" t="s">
        <v>101</v>
      </c>
    </row>
    <row r="2" ht="12.75">
      <c r="K2" s="2" t="s">
        <v>102</v>
      </c>
    </row>
    <row r="3" spans="1:11" ht="12.75">
      <c r="A3" s="3" t="s">
        <v>173</v>
      </c>
      <c r="F3" s="4" t="s">
        <v>4</v>
      </c>
      <c r="K3" s="2" t="s">
        <v>2</v>
      </c>
    </row>
    <row r="4" spans="1:11" ht="18.75" customHeight="1">
      <c r="A4" s="28" t="s">
        <v>4</v>
      </c>
      <c r="B4" s="29" t="s">
        <v>4</v>
      </c>
      <c r="C4" s="29" t="s">
        <v>103</v>
      </c>
      <c r="D4" s="29" t="s">
        <v>4</v>
      </c>
      <c r="E4" s="29" t="s">
        <v>4</v>
      </c>
      <c r="F4" s="29" t="s">
        <v>104</v>
      </c>
      <c r="G4" s="29" t="s">
        <v>4</v>
      </c>
      <c r="H4" s="29" t="s">
        <v>4</v>
      </c>
      <c r="I4" s="29" t="s">
        <v>105</v>
      </c>
      <c r="J4" s="29" t="s">
        <v>4</v>
      </c>
      <c r="K4" s="29" t="s">
        <v>4</v>
      </c>
    </row>
    <row r="5" spans="1:11" ht="26.25" customHeight="1">
      <c r="A5" s="30" t="s">
        <v>106</v>
      </c>
      <c r="B5" s="31" t="s">
        <v>4</v>
      </c>
      <c r="C5" s="13" t="s">
        <v>97</v>
      </c>
      <c r="D5" s="13" t="s">
        <v>107</v>
      </c>
      <c r="E5" s="13" t="s">
        <v>108</v>
      </c>
      <c r="F5" s="13" t="s">
        <v>97</v>
      </c>
      <c r="G5" s="13" t="s">
        <v>107</v>
      </c>
      <c r="H5" s="13" t="s">
        <v>108</v>
      </c>
      <c r="I5" s="13" t="s">
        <v>97</v>
      </c>
      <c r="J5" s="13" t="s">
        <v>107</v>
      </c>
      <c r="K5" s="13" t="s">
        <v>108</v>
      </c>
    </row>
    <row r="6" spans="1:11" ht="15" customHeight="1">
      <c r="A6" s="38" t="s">
        <v>97</v>
      </c>
      <c r="B6" s="39" t="s">
        <v>4</v>
      </c>
      <c r="C6" s="33">
        <v>6863</v>
      </c>
      <c r="D6" s="33">
        <v>3056</v>
      </c>
      <c r="E6" s="33">
        <v>3807</v>
      </c>
      <c r="F6" s="35">
        <v>7088</v>
      </c>
      <c r="G6" s="35">
        <v>3119</v>
      </c>
      <c r="H6" s="35">
        <v>3969</v>
      </c>
      <c r="I6" s="40">
        <f>SUM(J6:K6)</f>
        <v>2.063168374735435</v>
      </c>
      <c r="J6" s="40">
        <f>SUM(G6/D6)</f>
        <v>1.0206151832460733</v>
      </c>
      <c r="K6" s="17">
        <f>SUM(H6/E6)</f>
        <v>1.0425531914893618</v>
      </c>
    </row>
    <row r="7" spans="1:11" ht="15" customHeight="1">
      <c r="A7" s="15">
        <v>201</v>
      </c>
      <c r="B7" s="44" t="s">
        <v>109</v>
      </c>
      <c r="C7" s="16">
        <v>32</v>
      </c>
      <c r="D7" s="36">
        <v>32</v>
      </c>
      <c r="E7" s="16"/>
      <c r="F7" s="34"/>
      <c r="G7" s="34"/>
      <c r="H7" s="16"/>
      <c r="I7" s="40" t="e">
        <f aca="true" t="shared" si="0" ref="I7:I24">SUM(J7:K7)</f>
        <v>#DIV/0!</v>
      </c>
      <c r="J7" s="40">
        <f aca="true" t="shared" si="1" ref="J7:J24">SUM(G7/D7)</f>
        <v>0</v>
      </c>
      <c r="K7" s="17" t="e">
        <f aca="true" t="shared" si="2" ref="K7:K24">SUM(H7/E7)</f>
        <v>#DIV/0!</v>
      </c>
    </row>
    <row r="8" spans="1:11" ht="15" customHeight="1">
      <c r="A8" s="15">
        <v>20110</v>
      </c>
      <c r="B8" s="44" t="s">
        <v>110</v>
      </c>
      <c r="C8" s="16">
        <v>32</v>
      </c>
      <c r="D8" s="36">
        <v>32</v>
      </c>
      <c r="E8" s="16"/>
      <c r="F8" s="34"/>
      <c r="G8" s="16"/>
      <c r="H8" s="16"/>
      <c r="I8" s="40" t="e">
        <f t="shared" si="0"/>
        <v>#DIV/0!</v>
      </c>
      <c r="J8" s="40">
        <f t="shared" si="1"/>
        <v>0</v>
      </c>
      <c r="K8" s="17" t="e">
        <f t="shared" si="2"/>
        <v>#DIV/0!</v>
      </c>
    </row>
    <row r="9" spans="1:11" ht="15" customHeight="1">
      <c r="A9" s="15">
        <v>2011001</v>
      </c>
      <c r="B9" s="44" t="s">
        <v>111</v>
      </c>
      <c r="C9" s="16">
        <v>32</v>
      </c>
      <c r="D9" s="36">
        <v>32</v>
      </c>
      <c r="E9" s="16"/>
      <c r="F9" s="34"/>
      <c r="G9" s="16"/>
      <c r="H9" s="16"/>
      <c r="I9" s="40" t="e">
        <f t="shared" si="0"/>
        <v>#DIV/0!</v>
      </c>
      <c r="J9" s="40">
        <f t="shared" si="1"/>
        <v>0</v>
      </c>
      <c r="K9" s="17" t="e">
        <f t="shared" si="2"/>
        <v>#DIV/0!</v>
      </c>
    </row>
    <row r="10" spans="1:14" ht="15" customHeight="1">
      <c r="A10" s="15">
        <v>208</v>
      </c>
      <c r="B10" s="44" t="s">
        <v>112</v>
      </c>
      <c r="C10" s="34">
        <v>6795</v>
      </c>
      <c r="D10" s="37">
        <v>3024</v>
      </c>
      <c r="E10" s="34">
        <v>3771</v>
      </c>
      <c r="F10" s="37">
        <v>7088</v>
      </c>
      <c r="G10" s="37">
        <v>3119</v>
      </c>
      <c r="H10" s="37">
        <v>3969</v>
      </c>
      <c r="I10" s="40">
        <f t="shared" si="0"/>
        <v>2.083921310502456</v>
      </c>
      <c r="J10" s="40">
        <f t="shared" si="1"/>
        <v>1.031415343915344</v>
      </c>
      <c r="K10" s="17">
        <f t="shared" si="2"/>
        <v>1.0525059665871122</v>
      </c>
      <c r="N10" s="3"/>
    </row>
    <row r="11" spans="1:14" ht="15" customHeight="1">
      <c r="A11" s="15">
        <v>20801</v>
      </c>
      <c r="B11" s="44" t="s">
        <v>113</v>
      </c>
      <c r="C11" s="16">
        <v>765</v>
      </c>
      <c r="D11" s="36">
        <v>765</v>
      </c>
      <c r="E11" s="16"/>
      <c r="F11" s="36">
        <v>768</v>
      </c>
      <c r="G11" s="36">
        <v>768</v>
      </c>
      <c r="H11" s="36"/>
      <c r="I11" s="40" t="e">
        <f t="shared" si="0"/>
        <v>#DIV/0!</v>
      </c>
      <c r="J11" s="40">
        <f t="shared" si="1"/>
        <v>1.003921568627451</v>
      </c>
      <c r="K11" s="17" t="e">
        <f t="shared" si="2"/>
        <v>#DIV/0!</v>
      </c>
      <c r="N11" s="3"/>
    </row>
    <row r="12" spans="1:11" ht="15" customHeight="1">
      <c r="A12" s="15">
        <v>2080101</v>
      </c>
      <c r="B12" s="44" t="s">
        <v>111</v>
      </c>
      <c r="C12" s="16">
        <v>69</v>
      </c>
      <c r="D12" s="36">
        <v>69</v>
      </c>
      <c r="E12" s="16"/>
      <c r="F12" s="36">
        <v>73</v>
      </c>
      <c r="G12" s="36">
        <v>73</v>
      </c>
      <c r="H12" s="36"/>
      <c r="I12" s="40" t="e">
        <f t="shared" si="0"/>
        <v>#DIV/0!</v>
      </c>
      <c r="J12" s="40">
        <f t="shared" si="1"/>
        <v>1.0579710144927537</v>
      </c>
      <c r="K12" s="17" t="e">
        <f t="shared" si="2"/>
        <v>#DIV/0!</v>
      </c>
    </row>
    <row r="13" spans="1:11" ht="15" customHeight="1">
      <c r="A13" s="15">
        <v>2080102</v>
      </c>
      <c r="B13" s="44" t="s">
        <v>114</v>
      </c>
      <c r="C13" s="16">
        <v>549</v>
      </c>
      <c r="D13" s="36">
        <v>549</v>
      </c>
      <c r="E13" s="16"/>
      <c r="F13" s="36">
        <v>539</v>
      </c>
      <c r="G13" s="36">
        <v>539</v>
      </c>
      <c r="H13" s="36"/>
      <c r="I13" s="40" t="e">
        <f t="shared" si="0"/>
        <v>#DIV/0!</v>
      </c>
      <c r="J13" s="40">
        <f t="shared" si="1"/>
        <v>0.9817850637522769</v>
      </c>
      <c r="K13" s="17" t="e">
        <f t="shared" si="2"/>
        <v>#DIV/0!</v>
      </c>
    </row>
    <row r="14" spans="1:11" ht="15" customHeight="1">
      <c r="A14" s="41">
        <v>2080105</v>
      </c>
      <c r="B14" s="41" t="s">
        <v>171</v>
      </c>
      <c r="C14" s="16"/>
      <c r="D14" s="36"/>
      <c r="E14" s="16"/>
      <c r="F14" s="36">
        <v>11</v>
      </c>
      <c r="G14" s="36">
        <v>11</v>
      </c>
      <c r="H14" s="36"/>
      <c r="I14" s="40" t="e">
        <f t="shared" si="0"/>
        <v>#DIV/0!</v>
      </c>
      <c r="J14" s="40" t="e">
        <f t="shared" si="1"/>
        <v>#DIV/0!</v>
      </c>
      <c r="K14" s="17" t="e">
        <f t="shared" si="2"/>
        <v>#DIV/0!</v>
      </c>
    </row>
    <row r="15" spans="1:11" ht="15" customHeight="1">
      <c r="A15" s="15">
        <v>2080109</v>
      </c>
      <c r="B15" s="44" t="s">
        <v>115</v>
      </c>
      <c r="C15" s="16">
        <v>147</v>
      </c>
      <c r="D15" s="36">
        <v>147</v>
      </c>
      <c r="E15" s="16"/>
      <c r="F15" s="36">
        <v>145</v>
      </c>
      <c r="G15" s="36">
        <v>145</v>
      </c>
      <c r="H15" s="16"/>
      <c r="I15" s="40" t="e">
        <f t="shared" si="0"/>
        <v>#DIV/0!</v>
      </c>
      <c r="J15" s="40">
        <f t="shared" si="1"/>
        <v>0.9863945578231292</v>
      </c>
      <c r="K15" s="17" t="e">
        <f t="shared" si="2"/>
        <v>#DIV/0!</v>
      </c>
    </row>
    <row r="16" spans="1:11" ht="15" customHeight="1">
      <c r="A16" s="15">
        <v>20803</v>
      </c>
      <c r="B16" s="44" t="s">
        <v>116</v>
      </c>
      <c r="C16" s="34">
        <v>6030</v>
      </c>
      <c r="D16" s="37">
        <v>2259</v>
      </c>
      <c r="E16" s="34">
        <v>3771</v>
      </c>
      <c r="F16" s="37">
        <v>6320</v>
      </c>
      <c r="G16" s="37">
        <v>2351</v>
      </c>
      <c r="H16" s="37">
        <v>3969</v>
      </c>
      <c r="I16" s="40">
        <f t="shared" si="0"/>
        <v>2.093231951536205</v>
      </c>
      <c r="J16" s="40">
        <f t="shared" si="1"/>
        <v>1.0407259849490924</v>
      </c>
      <c r="K16" s="17">
        <f t="shared" si="2"/>
        <v>1.0525059665871122</v>
      </c>
    </row>
    <row r="17" spans="1:14" ht="15" customHeight="1">
      <c r="A17" s="15">
        <v>2080301</v>
      </c>
      <c r="B17" s="44" t="s">
        <v>117</v>
      </c>
      <c r="C17" s="16">
        <v>926</v>
      </c>
      <c r="D17" s="36">
        <v>826</v>
      </c>
      <c r="E17" s="16">
        <v>100</v>
      </c>
      <c r="F17" s="36">
        <v>306</v>
      </c>
      <c r="G17" s="36">
        <v>206</v>
      </c>
      <c r="H17" s="36">
        <v>100</v>
      </c>
      <c r="I17" s="40">
        <f t="shared" si="0"/>
        <v>1.2493946731234866</v>
      </c>
      <c r="J17" s="40">
        <f t="shared" si="1"/>
        <v>0.24939467312348668</v>
      </c>
      <c r="K17" s="17">
        <f t="shared" si="2"/>
        <v>1</v>
      </c>
      <c r="N17" s="3"/>
    </row>
    <row r="18" spans="1:11" ht="15" customHeight="1">
      <c r="A18" s="15">
        <v>2080303</v>
      </c>
      <c r="B18" s="44" t="s">
        <v>118</v>
      </c>
      <c r="C18" s="34">
        <v>1049</v>
      </c>
      <c r="D18" s="37">
        <v>1049</v>
      </c>
      <c r="E18" s="16"/>
      <c r="F18" s="37">
        <v>1816</v>
      </c>
      <c r="G18" s="37">
        <v>1816</v>
      </c>
      <c r="H18" s="36"/>
      <c r="I18" s="40" t="e">
        <f t="shared" si="0"/>
        <v>#DIV/0!</v>
      </c>
      <c r="J18" s="40">
        <f t="shared" si="1"/>
        <v>1.73117254528122</v>
      </c>
      <c r="K18" s="17" t="e">
        <f t="shared" si="2"/>
        <v>#DIV/0!</v>
      </c>
    </row>
    <row r="19" spans="1:11" ht="15" customHeight="1">
      <c r="A19" s="15">
        <v>2080306</v>
      </c>
      <c r="B19" s="44" t="s">
        <v>119</v>
      </c>
      <c r="C19" s="34">
        <v>3938</v>
      </c>
      <c r="D19" s="36">
        <v>301</v>
      </c>
      <c r="E19" s="34">
        <v>3637</v>
      </c>
      <c r="F19" s="34"/>
      <c r="G19" s="34"/>
      <c r="H19" s="34"/>
      <c r="I19" s="40">
        <f t="shared" si="0"/>
        <v>0</v>
      </c>
      <c r="J19" s="40">
        <f t="shared" si="1"/>
        <v>0</v>
      </c>
      <c r="K19" s="17">
        <f t="shared" si="2"/>
        <v>0</v>
      </c>
    </row>
    <row r="20" spans="1:11" ht="15" customHeight="1">
      <c r="A20" s="15">
        <v>2080307</v>
      </c>
      <c r="B20" s="44" t="s">
        <v>120</v>
      </c>
      <c r="C20" s="16">
        <v>117</v>
      </c>
      <c r="D20" s="36">
        <v>83</v>
      </c>
      <c r="E20" s="16">
        <v>34</v>
      </c>
      <c r="F20" s="34"/>
      <c r="G20" s="16"/>
      <c r="H20" s="16"/>
      <c r="I20" s="40">
        <f t="shared" si="0"/>
        <v>0</v>
      </c>
      <c r="J20" s="40">
        <f t="shared" si="1"/>
        <v>0</v>
      </c>
      <c r="K20" s="17">
        <f t="shared" si="2"/>
        <v>0</v>
      </c>
    </row>
    <row r="21" spans="1:17" ht="15" customHeight="1">
      <c r="A21" s="41">
        <v>2080308</v>
      </c>
      <c r="B21" s="42" t="s">
        <v>172</v>
      </c>
      <c r="C21" s="16"/>
      <c r="D21" s="36"/>
      <c r="E21" s="16"/>
      <c r="F21" s="37">
        <v>4197</v>
      </c>
      <c r="G21" s="36">
        <v>329</v>
      </c>
      <c r="H21" s="37">
        <v>3869</v>
      </c>
      <c r="I21" s="40" t="e">
        <f t="shared" si="0"/>
        <v>#DIV/0!</v>
      </c>
      <c r="J21" s="40" t="e">
        <f t="shared" si="1"/>
        <v>#DIV/0!</v>
      </c>
      <c r="K21" s="17" t="e">
        <f t="shared" si="2"/>
        <v>#DIV/0!</v>
      </c>
      <c r="O21" s="35"/>
      <c r="Q21" s="35"/>
    </row>
    <row r="22" spans="1:11" ht="15" customHeight="1">
      <c r="A22" s="15">
        <v>213</v>
      </c>
      <c r="B22" s="44" t="s">
        <v>121</v>
      </c>
      <c r="C22" s="16">
        <v>36</v>
      </c>
      <c r="D22" s="36"/>
      <c r="E22" s="16">
        <v>36</v>
      </c>
      <c r="F22" s="34"/>
      <c r="G22" s="16"/>
      <c r="H22" s="16"/>
      <c r="I22" s="40" t="e">
        <f t="shared" si="0"/>
        <v>#DIV/0!</v>
      </c>
      <c r="J22" s="40" t="e">
        <f t="shared" si="1"/>
        <v>#DIV/0!</v>
      </c>
      <c r="K22" s="17">
        <f t="shared" si="2"/>
        <v>0</v>
      </c>
    </row>
    <row r="23" spans="1:11" ht="15" customHeight="1">
      <c r="A23" s="15">
        <v>21307</v>
      </c>
      <c r="B23" s="44" t="s">
        <v>122</v>
      </c>
      <c r="C23" s="16">
        <v>36</v>
      </c>
      <c r="D23" s="36"/>
      <c r="E23" s="16">
        <v>36</v>
      </c>
      <c r="F23" s="34"/>
      <c r="G23" s="16"/>
      <c r="H23" s="16"/>
      <c r="I23" s="40" t="e">
        <f t="shared" si="0"/>
        <v>#DIV/0!</v>
      </c>
      <c r="J23" s="40" t="e">
        <f t="shared" si="1"/>
        <v>#DIV/0!</v>
      </c>
      <c r="K23" s="17">
        <f t="shared" si="2"/>
        <v>0</v>
      </c>
    </row>
    <row r="24" spans="1:11" ht="15" customHeight="1">
      <c r="A24" s="15">
        <v>2130705</v>
      </c>
      <c r="B24" s="44" t="s">
        <v>123</v>
      </c>
      <c r="C24" s="16">
        <v>36</v>
      </c>
      <c r="D24" s="36"/>
      <c r="E24" s="16">
        <v>36</v>
      </c>
      <c r="F24" s="34"/>
      <c r="G24" s="16"/>
      <c r="H24" s="16"/>
      <c r="I24" s="40" t="e">
        <f t="shared" si="0"/>
        <v>#DIV/0!</v>
      </c>
      <c r="J24" s="40" t="e">
        <f t="shared" si="1"/>
        <v>#DIV/0!</v>
      </c>
      <c r="K24" s="17">
        <f t="shared" si="2"/>
        <v>0</v>
      </c>
    </row>
    <row r="26" ht="12.75">
      <c r="F26" s="4" t="s">
        <v>124</v>
      </c>
    </row>
  </sheetData>
  <mergeCells count="6">
    <mergeCell ref="A5:B5"/>
    <mergeCell ref="A6:B6"/>
    <mergeCell ref="A4:B4"/>
    <mergeCell ref="C4:E4"/>
    <mergeCell ref="F4:H4"/>
    <mergeCell ref="I4:K4"/>
  </mergeCells>
  <printOptions/>
  <pageMargins left="0.39305555555555555" right="0.19652777777777777" top="0.667361111111111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3" sqref="A3"/>
    </sheetView>
  </sheetViews>
  <sheetFormatPr defaultColWidth="9.140625" defaultRowHeight="12.75"/>
  <cols>
    <col min="1" max="1" width="27.7109375" style="0" customWidth="1"/>
    <col min="2" max="2" width="17.421875" style="0" customWidth="1"/>
    <col min="3" max="3" width="17.140625" style="0" customWidth="1"/>
    <col min="4" max="4" width="21.28125" style="0" customWidth="1"/>
    <col min="5" max="5" width="16.28125" style="0" customWidth="1"/>
    <col min="6" max="6" width="9.7109375" style="0" customWidth="1"/>
  </cols>
  <sheetData>
    <row r="1" ht="27">
      <c r="C1" s="1" t="s">
        <v>125</v>
      </c>
    </row>
    <row r="2" ht="12.75">
      <c r="E2" s="2" t="s">
        <v>126</v>
      </c>
    </row>
    <row r="3" spans="1:5" ht="12.75">
      <c r="A3" s="3" t="s">
        <v>173</v>
      </c>
      <c r="C3" s="4" t="s">
        <v>4</v>
      </c>
      <c r="E3" s="2" t="s">
        <v>2</v>
      </c>
    </row>
    <row r="4" spans="1:5" ht="27">
      <c r="A4" s="5" t="s">
        <v>127</v>
      </c>
      <c r="B4" s="48" t="s">
        <v>128</v>
      </c>
      <c r="C4" s="48" t="s">
        <v>129</v>
      </c>
      <c r="D4" s="49" t="s">
        <v>105</v>
      </c>
      <c r="E4" s="48" t="s">
        <v>130</v>
      </c>
    </row>
    <row r="5" spans="1:5" ht="15.75" customHeight="1">
      <c r="A5" s="45" t="s">
        <v>97</v>
      </c>
      <c r="B5" s="43">
        <f>B6+B12+B29</f>
        <v>978</v>
      </c>
      <c r="C5" s="43">
        <f>C6+C12+C29</f>
        <v>889</v>
      </c>
      <c r="D5" s="50">
        <f>C5/B5</f>
        <v>0.908997955010225</v>
      </c>
      <c r="E5" s="15" t="s">
        <v>4</v>
      </c>
    </row>
    <row r="6" spans="1:5" ht="15.75" customHeight="1">
      <c r="A6" s="46" t="s">
        <v>131</v>
      </c>
      <c r="B6" s="43">
        <f>SUM(B7:B11)</f>
        <v>548</v>
      </c>
      <c r="C6" s="43">
        <f>SUM(C7:C11)</f>
        <v>498</v>
      </c>
      <c r="D6" s="50">
        <f aca="true" t="shared" si="0" ref="D6:D36">C6/B6</f>
        <v>0.9087591240875912</v>
      </c>
      <c r="E6" s="15" t="s">
        <v>4</v>
      </c>
    </row>
    <row r="7" spans="1:5" ht="15.75" customHeight="1">
      <c r="A7" s="47" t="s">
        <v>132</v>
      </c>
      <c r="B7" s="43">
        <v>105</v>
      </c>
      <c r="C7" s="32">
        <v>132</v>
      </c>
      <c r="D7" s="50">
        <f t="shared" si="0"/>
        <v>1.2571428571428571</v>
      </c>
      <c r="E7" s="15" t="s">
        <v>4</v>
      </c>
    </row>
    <row r="8" spans="1:5" ht="15.75" customHeight="1">
      <c r="A8" s="47" t="s">
        <v>133</v>
      </c>
      <c r="B8" s="43">
        <v>89</v>
      </c>
      <c r="C8" s="32">
        <v>55</v>
      </c>
      <c r="D8" s="50">
        <f t="shared" si="0"/>
        <v>0.6179775280898876</v>
      </c>
      <c r="E8" s="15" t="s">
        <v>4</v>
      </c>
    </row>
    <row r="9" spans="1:5" ht="15.75" customHeight="1">
      <c r="A9" s="47" t="s">
        <v>134</v>
      </c>
      <c r="B9" s="43">
        <v>31</v>
      </c>
      <c r="C9" s="32">
        <v>11</v>
      </c>
      <c r="D9" s="50">
        <f t="shared" si="0"/>
        <v>0.3548387096774194</v>
      </c>
      <c r="E9" s="15" t="s">
        <v>4</v>
      </c>
    </row>
    <row r="10" spans="1:5" ht="15.75" customHeight="1">
      <c r="A10" s="47" t="s">
        <v>135</v>
      </c>
      <c r="B10" s="43">
        <v>20</v>
      </c>
      <c r="C10" s="32">
        <v>6</v>
      </c>
      <c r="D10" s="50">
        <f t="shared" si="0"/>
        <v>0.3</v>
      </c>
      <c r="E10" s="15" t="s">
        <v>4</v>
      </c>
    </row>
    <row r="11" spans="1:5" ht="15.75" customHeight="1">
      <c r="A11" s="47" t="s">
        <v>136</v>
      </c>
      <c r="B11" s="43">
        <v>303</v>
      </c>
      <c r="C11" s="32">
        <v>294</v>
      </c>
      <c r="D11" s="50">
        <f t="shared" si="0"/>
        <v>0.9702970297029703</v>
      </c>
      <c r="E11" s="15" t="s">
        <v>4</v>
      </c>
    </row>
    <row r="12" spans="1:5" ht="15.75" customHeight="1">
      <c r="A12" s="46" t="s">
        <v>137</v>
      </c>
      <c r="B12" s="43">
        <f>SUM(B13:B28)</f>
        <v>355</v>
      </c>
      <c r="C12" s="43">
        <f>SUM(C13:C28)</f>
        <v>351</v>
      </c>
      <c r="D12" s="50">
        <f t="shared" si="0"/>
        <v>0.9887323943661972</v>
      </c>
      <c r="E12" s="15" t="s">
        <v>4</v>
      </c>
    </row>
    <row r="13" spans="1:5" ht="15.75" customHeight="1">
      <c r="A13" s="47" t="s">
        <v>138</v>
      </c>
      <c r="B13" s="43">
        <v>46</v>
      </c>
      <c r="C13" s="32">
        <v>72</v>
      </c>
      <c r="D13" s="50">
        <f t="shared" si="0"/>
        <v>1.565217391304348</v>
      </c>
      <c r="E13" s="15" t="s">
        <v>4</v>
      </c>
    </row>
    <row r="14" spans="1:5" ht="15.75" customHeight="1">
      <c r="A14" s="47" t="s">
        <v>139</v>
      </c>
      <c r="B14" s="43">
        <v>34</v>
      </c>
      <c r="C14" s="32">
        <v>33</v>
      </c>
      <c r="D14" s="50">
        <f t="shared" si="0"/>
        <v>0.9705882352941176</v>
      </c>
      <c r="E14" s="15" t="s">
        <v>4</v>
      </c>
    </row>
    <row r="15" spans="1:5" ht="15.75" customHeight="1">
      <c r="A15" s="47" t="s">
        <v>140</v>
      </c>
      <c r="B15" s="43"/>
      <c r="C15" s="32"/>
      <c r="D15" s="50" t="e">
        <f t="shared" si="0"/>
        <v>#DIV/0!</v>
      </c>
      <c r="E15" s="15" t="s">
        <v>4</v>
      </c>
    </row>
    <row r="16" spans="1:5" ht="15.75" customHeight="1">
      <c r="A16" s="47" t="s">
        <v>141</v>
      </c>
      <c r="B16" s="43">
        <v>11</v>
      </c>
      <c r="C16" s="32">
        <v>8</v>
      </c>
      <c r="D16" s="50">
        <f t="shared" si="0"/>
        <v>0.7272727272727273</v>
      </c>
      <c r="E16" s="15" t="s">
        <v>4</v>
      </c>
    </row>
    <row r="17" spans="1:5" ht="15.75" customHeight="1">
      <c r="A17" s="47" t="s">
        <v>142</v>
      </c>
      <c r="B17" s="43"/>
      <c r="C17" s="32"/>
      <c r="D17" s="50" t="e">
        <f t="shared" si="0"/>
        <v>#DIV/0!</v>
      </c>
      <c r="E17" s="15" t="s">
        <v>4</v>
      </c>
    </row>
    <row r="18" spans="1:5" ht="15.75" customHeight="1">
      <c r="A18" s="47" t="s">
        <v>143</v>
      </c>
      <c r="B18" s="43"/>
      <c r="C18" s="32"/>
      <c r="D18" s="50" t="e">
        <f t="shared" si="0"/>
        <v>#DIV/0!</v>
      </c>
      <c r="E18" s="15" t="s">
        <v>4</v>
      </c>
    </row>
    <row r="19" spans="1:5" ht="15.75" customHeight="1">
      <c r="A19" s="47" t="s">
        <v>144</v>
      </c>
      <c r="B19" s="43">
        <v>50</v>
      </c>
      <c r="C19" s="32">
        <v>42</v>
      </c>
      <c r="D19" s="50">
        <f t="shared" si="0"/>
        <v>0.84</v>
      </c>
      <c r="E19" s="15" t="s">
        <v>4</v>
      </c>
    </row>
    <row r="20" spans="1:5" ht="15.75" customHeight="1">
      <c r="A20" s="47" t="s">
        <v>145</v>
      </c>
      <c r="B20" s="43"/>
      <c r="C20" s="32"/>
      <c r="D20" s="50" t="e">
        <f t="shared" si="0"/>
        <v>#DIV/0!</v>
      </c>
      <c r="E20" s="15" t="s">
        <v>4</v>
      </c>
    </row>
    <row r="21" spans="1:5" ht="15.75" customHeight="1">
      <c r="A21" s="47" t="s">
        <v>146</v>
      </c>
      <c r="B21" s="43">
        <v>22</v>
      </c>
      <c r="C21" s="32">
        <v>14</v>
      </c>
      <c r="D21" s="50">
        <f t="shared" si="0"/>
        <v>0.6363636363636364</v>
      </c>
      <c r="E21" s="15" t="s">
        <v>4</v>
      </c>
    </row>
    <row r="22" spans="1:5" ht="15.75" customHeight="1">
      <c r="A22" s="47" t="s">
        <v>147</v>
      </c>
      <c r="B22" s="43">
        <v>31</v>
      </c>
      <c r="C22" s="32">
        <v>11</v>
      </c>
      <c r="D22" s="50">
        <f t="shared" si="0"/>
        <v>0.3548387096774194</v>
      </c>
      <c r="E22" s="15" t="s">
        <v>4</v>
      </c>
    </row>
    <row r="23" spans="1:5" ht="15.75" customHeight="1">
      <c r="A23" s="47" t="s">
        <v>148</v>
      </c>
      <c r="B23" s="43"/>
      <c r="C23" s="32"/>
      <c r="D23" s="50" t="e">
        <f t="shared" si="0"/>
        <v>#DIV/0!</v>
      </c>
      <c r="E23" s="15" t="s">
        <v>4</v>
      </c>
    </row>
    <row r="24" spans="1:5" ht="15.75" customHeight="1">
      <c r="A24" s="47" t="s">
        <v>149</v>
      </c>
      <c r="B24" s="43">
        <v>1</v>
      </c>
      <c r="C24" s="32"/>
      <c r="D24" s="50">
        <f t="shared" si="0"/>
        <v>0</v>
      </c>
      <c r="E24" s="15" t="s">
        <v>4</v>
      </c>
    </row>
    <row r="25" spans="1:5" ht="15.75" customHeight="1">
      <c r="A25" s="47" t="s">
        <v>150</v>
      </c>
      <c r="B25" s="43"/>
      <c r="C25" s="32"/>
      <c r="D25" s="50" t="e">
        <f t="shared" si="0"/>
        <v>#DIV/0!</v>
      </c>
      <c r="E25" s="15" t="s">
        <v>4</v>
      </c>
    </row>
    <row r="26" spans="1:5" ht="15.75" customHeight="1">
      <c r="A26" s="47" t="s">
        <v>151</v>
      </c>
      <c r="B26" s="43"/>
      <c r="C26" s="32"/>
      <c r="D26" s="50" t="e">
        <f t="shared" si="0"/>
        <v>#DIV/0!</v>
      </c>
      <c r="E26" s="15" t="s">
        <v>4</v>
      </c>
    </row>
    <row r="27" spans="1:5" ht="15.75" customHeight="1">
      <c r="A27" s="47" t="s">
        <v>152</v>
      </c>
      <c r="B27" s="43"/>
      <c r="C27" s="43"/>
      <c r="D27" s="50" t="e">
        <f t="shared" si="0"/>
        <v>#DIV/0!</v>
      </c>
      <c r="E27" s="15" t="s">
        <v>4</v>
      </c>
    </row>
    <row r="28" spans="1:5" ht="15.75" customHeight="1">
      <c r="A28" s="47" t="s">
        <v>153</v>
      </c>
      <c r="B28" s="43">
        <v>160</v>
      </c>
      <c r="C28" s="32">
        <v>171</v>
      </c>
      <c r="D28" s="50">
        <f t="shared" si="0"/>
        <v>1.06875</v>
      </c>
      <c r="E28" s="15" t="s">
        <v>4</v>
      </c>
    </row>
    <row r="29" spans="1:5" ht="15.75" customHeight="1">
      <c r="A29" s="46" t="s">
        <v>154</v>
      </c>
      <c r="B29" s="43">
        <f>SUM(B30:B36)</f>
        <v>75</v>
      </c>
      <c r="C29" s="43">
        <f>SUM(C30:C36)</f>
        <v>40</v>
      </c>
      <c r="D29" s="50">
        <f t="shared" si="0"/>
        <v>0.5333333333333333</v>
      </c>
      <c r="E29" s="15" t="s">
        <v>4</v>
      </c>
    </row>
    <row r="30" spans="1:5" ht="15.75" customHeight="1">
      <c r="A30" s="47" t="s">
        <v>155</v>
      </c>
      <c r="B30" s="43"/>
      <c r="C30" s="32"/>
      <c r="D30" s="50" t="e">
        <f t="shared" si="0"/>
        <v>#DIV/0!</v>
      </c>
      <c r="E30" s="15" t="s">
        <v>4</v>
      </c>
    </row>
    <row r="31" spans="1:5" ht="15.75" customHeight="1">
      <c r="A31" s="47" t="s">
        <v>156</v>
      </c>
      <c r="B31" s="43">
        <v>20</v>
      </c>
      <c r="C31" s="32">
        <v>22</v>
      </c>
      <c r="D31" s="50">
        <f t="shared" si="0"/>
        <v>1.1</v>
      </c>
      <c r="E31" s="15" t="s">
        <v>4</v>
      </c>
    </row>
    <row r="32" spans="1:5" ht="15.75" customHeight="1">
      <c r="A32" s="47" t="s">
        <v>157</v>
      </c>
      <c r="B32" s="43">
        <v>36</v>
      </c>
      <c r="C32" s="32"/>
      <c r="D32" s="50">
        <f t="shared" si="0"/>
        <v>0</v>
      </c>
      <c r="E32" s="15" t="s">
        <v>4</v>
      </c>
    </row>
    <row r="33" spans="1:5" ht="15.75" customHeight="1">
      <c r="A33" s="47" t="s">
        <v>158</v>
      </c>
      <c r="B33" s="43"/>
      <c r="C33" s="32"/>
      <c r="D33" s="50" t="e">
        <f t="shared" si="0"/>
        <v>#DIV/0!</v>
      </c>
      <c r="E33" s="15" t="s">
        <v>4</v>
      </c>
    </row>
    <row r="34" spans="1:5" ht="15.75" customHeight="1">
      <c r="A34" s="47" t="s">
        <v>159</v>
      </c>
      <c r="B34" s="43"/>
      <c r="C34" s="32"/>
      <c r="D34" s="50" t="e">
        <f t="shared" si="0"/>
        <v>#DIV/0!</v>
      </c>
      <c r="E34" s="15" t="s">
        <v>4</v>
      </c>
    </row>
    <row r="35" spans="1:5" ht="15.75" customHeight="1">
      <c r="A35" s="47" t="s">
        <v>160</v>
      </c>
      <c r="B35" s="43">
        <v>19</v>
      </c>
      <c r="C35" s="32">
        <v>18</v>
      </c>
      <c r="D35" s="50">
        <f t="shared" si="0"/>
        <v>0.9473684210526315</v>
      </c>
      <c r="E35" s="15" t="s">
        <v>4</v>
      </c>
    </row>
    <row r="36" spans="1:5" ht="15.75" customHeight="1">
      <c r="A36" s="47" t="s">
        <v>161</v>
      </c>
      <c r="B36" s="43"/>
      <c r="C36" s="43"/>
      <c r="D36" s="50" t="e">
        <f t="shared" si="0"/>
        <v>#DIV/0!</v>
      </c>
      <c r="E36" s="15" t="s">
        <v>4</v>
      </c>
    </row>
    <row r="38" ht="12.75">
      <c r="C38" s="4" t="s">
        <v>162</v>
      </c>
    </row>
  </sheetData>
  <printOptions/>
  <pageMargins left="0.19652777777777777" right="0.2361111111111111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35.57421875" style="0" customWidth="1"/>
    <col min="2" max="2" width="25.57421875" style="0" customWidth="1"/>
    <col min="3" max="3" width="26.421875" style="0" customWidth="1"/>
    <col min="4" max="4" width="18.8515625" style="0" customWidth="1"/>
    <col min="5" max="5" width="9.7109375" style="0" customWidth="1"/>
  </cols>
  <sheetData>
    <row r="1" ht="27">
      <c r="B1" s="1" t="s">
        <v>163</v>
      </c>
    </row>
    <row r="2" ht="12.75">
      <c r="D2" s="2" t="s">
        <v>164</v>
      </c>
    </row>
    <row r="3" spans="1:4" ht="12.75">
      <c r="A3" s="3" t="s">
        <v>173</v>
      </c>
      <c r="B3" s="4" t="s">
        <v>4</v>
      </c>
      <c r="D3" s="2" t="s">
        <v>2</v>
      </c>
    </row>
    <row r="4" spans="1:4" ht="30" customHeight="1">
      <c r="A4" s="5" t="s">
        <v>6</v>
      </c>
      <c r="B4" s="6" t="s">
        <v>103</v>
      </c>
      <c r="C4" s="6" t="s">
        <v>104</v>
      </c>
      <c r="D4" s="7" t="s">
        <v>165</v>
      </c>
    </row>
    <row r="5" spans="1:4" ht="16.5" customHeight="1">
      <c r="A5" s="8" t="s">
        <v>97</v>
      </c>
      <c r="B5" s="9"/>
      <c r="C5" s="9"/>
      <c r="D5" s="10" t="e">
        <f aca="true" t="shared" si="0" ref="D5:D10">C5/B5</f>
        <v>#DIV/0!</v>
      </c>
    </row>
    <row r="6" spans="1:4" ht="16.5" customHeight="1">
      <c r="A6" s="11" t="s">
        <v>166</v>
      </c>
      <c r="B6" s="9"/>
      <c r="C6" s="9"/>
      <c r="D6" s="10" t="e">
        <f t="shared" si="0"/>
        <v>#DIV/0!</v>
      </c>
    </row>
    <row r="7" spans="1:4" ht="16.5" customHeight="1">
      <c r="A7" s="11" t="s">
        <v>167</v>
      </c>
      <c r="B7" s="9"/>
      <c r="C7" s="9"/>
      <c r="D7" s="10" t="e">
        <f t="shared" si="0"/>
        <v>#DIV/0!</v>
      </c>
    </row>
    <row r="8" spans="1:4" ht="16.5" customHeight="1">
      <c r="A8" s="11" t="s">
        <v>168</v>
      </c>
      <c r="B8" s="9"/>
      <c r="C8" s="9"/>
      <c r="D8" s="10" t="e">
        <f t="shared" si="0"/>
        <v>#DIV/0!</v>
      </c>
    </row>
    <row r="9" spans="1:4" ht="16.5" customHeight="1">
      <c r="A9" s="11" t="s">
        <v>169</v>
      </c>
      <c r="B9" s="9"/>
      <c r="C9" s="9"/>
      <c r="D9" s="10" t="e">
        <f t="shared" si="0"/>
        <v>#DIV/0!</v>
      </c>
    </row>
    <row r="10" spans="1:4" ht="16.5" customHeight="1">
      <c r="A10" s="11" t="s">
        <v>170</v>
      </c>
      <c r="B10" s="9"/>
      <c r="C10" s="9"/>
      <c r="D10" s="10" t="e">
        <f t="shared" si="0"/>
        <v>#DIV/0!</v>
      </c>
    </row>
    <row r="12" ht="12.75">
      <c r="B12" s="4" t="s">
        <v>162</v>
      </c>
    </row>
  </sheetData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dcterms:created xsi:type="dcterms:W3CDTF">2015-08-17T01:33:30Z</dcterms:created>
  <dcterms:modified xsi:type="dcterms:W3CDTF">2015-11-03T10:17:08Z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