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824" activeTab="0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<sst xmlns="http://schemas.openxmlformats.org/spreadsheetml/2006/main" count="293" uniqueCount="189">
  <si>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</si>
  <si>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</si>
  <si>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</si>
  <si>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</si>
  <si>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</si>
  <si>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</si>
  <si>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</si>
  <si>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</si>
  <si>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</si>
  <si>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</si>
  <si>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</si>
  <si>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</si>
  <si>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</si>
  <si>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</si>
  <si>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</si>
  <si>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</si>
  <si>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</si>
  <si>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</si>
  <si>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</si>
  <si>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</si>
  <si>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</si>
  <si>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</si>
  <si>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</si>
  <si>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</si>
  <si>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</si>
  <si>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</si>
  <si>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</si>
  <si>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</si>
  <si>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</si>
  <si>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</si>
  <si>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</si>
  <si>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</si>
  <si>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</si>
  <si>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</si>
  <si>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</si>
  <si>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</si>
  <si>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</si>
  <si>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</si>
  <si>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</si>
  <si>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</si>
  <si>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</si>
  <si>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</si>
  <si>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</si>
  <si>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</si>
  <si>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</si>
  <si>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</si>
  <si>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</si>
  <si>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</si>
  <si>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</si>
  <si>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</si>
  <si>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</si>
  <si>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</si>
  <si>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</si>
  <si>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</si>
  <si>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</si>
  <si>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</si>
  <si>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</si>
  <si>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</si>
  <si>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</si>
  <si>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</si>
  <si>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</si>
  <si>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</si>
  <si>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</si>
  <si>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</si>
  <si>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</si>
  <si>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</si>
  <si>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</si>
  <si>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</si>
  <si>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</si>
  <si>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</si>
  <si>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</si>
  <si>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</si>
  <si>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</si>
  <si>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</si>
  <si>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</si>
  <si>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</si>
  <si>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</si>
  <si>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</si>
  <si>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</si>
  <si>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</si>
  <si>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</si>
  <si>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</si>
  <si>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</si>
  <si>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</si>
  <si>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</si>
  <si>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</si>
  <si>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</si>
  <si>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</si>
  <si>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</si>
  <si>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</si>
  <si>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</si>
  <si>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</si>
  <si>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</si>
  <si>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</si>
  <si>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</si>
  <si>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</si>
  <si>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</si>
  <si>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</si>
  <si>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</si>
  <si>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</si>
  <si>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</si>
  <si>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</si>
  <si>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</si>
  <si>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</si>
  <si>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</si>
  <si>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</si>
  <si>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</si>
  <si>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</si>
  <si>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</si>
  <si>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>党委办公厅（室）及相关机构事务</t>
  </si>
  <si>
    <t xml:space="preserve">  行政运行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</si>
  <si>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</si>
  <si>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</si>
  <si>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</si>
  <si>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</si>
  <si>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</si>
  <si>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</si>
  <si>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</si>
  <si>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</si>
  <si>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</si>
  <si>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</si>
  <si>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</si>
  <si>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</si>
  <si>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</si>
  <si>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</si>
  <si>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</si>
  <si>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</si>
  <si>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</si>
  <si>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</si>
  <si>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</si>
  <si>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</si>
  <si>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</si>
  <si>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</si>
  <si>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</si>
  <si>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</si>
  <si>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</si>
  <si>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</si>
  <si>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</si>
  <si>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</si>
  <si>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</si>
  <si>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</si>
  <si>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</si>
  <si>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</si>
  <si>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</si>
  <si>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</si>
  <si>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</si>
  <si>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</si>
  <si>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</si>
  <si>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</si>
  <si>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</si>
  <si>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</si>
  <si>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</si>
  <si>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</si>
  <si>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</si>
  <si>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</si>
  <si>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</si>
  <si>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</si>
  <si>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</si>
  <si>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编制单位：五台县东雷乡人民政府2014年度部门决算汇总</t>
  </si>
  <si>
    <t>一般公共服务</t>
  </si>
  <si>
    <t>人大事务</t>
  </si>
  <si>
    <t>政协事务</t>
  </si>
  <si>
    <t>政府办公厅（室）及相关机构事务</t>
  </si>
  <si>
    <t>统计信息事务</t>
  </si>
  <si>
    <t>文化体育与传媒</t>
  </si>
  <si>
    <t>广播影视</t>
  </si>
  <si>
    <t xml:space="preserve">  一般行政管理事务</t>
  </si>
  <si>
    <t>城乡社区事务</t>
  </si>
  <si>
    <t>城乡社区管理事务</t>
  </si>
  <si>
    <t xml:space="preserve">  市政公用行业市场监管</t>
  </si>
  <si>
    <t>农林水事务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</si>
  <si>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</si>
  <si>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</si>
  <si>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</si>
  <si>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</si>
  <si>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</si>
  <si>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机关服务</t>
  </si>
  <si>
    <t>农村综合改革</t>
  </si>
  <si>
    <t xml:space="preserve">  对村级一事一议的补助</t>
  </si>
  <si>
    <t xml:space="preserve">  对村民委员会和村党支部的补助</t>
  </si>
  <si>
    <t>其他支出</t>
  </si>
  <si>
    <t xml:space="preserve">  其他支出</t>
  </si>
  <si>
    <t xml:space="preserve">  广播</t>
  </si>
  <si>
    <t>城乡社区环境卫生</t>
  </si>
  <si>
    <t xml:space="preserve">  城乡社区环境卫生</t>
  </si>
  <si>
    <t xml:space="preserve">  林业防灾减灾</t>
  </si>
  <si>
    <t>国土海洋气象等支出</t>
  </si>
  <si>
    <t>国土资源事务</t>
  </si>
  <si>
    <t xml:space="preserve">  矿产资源专项收入安排的支出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</si>
</sst>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 horizontal="right" vertical="center"/>
    </xf>
    <xf numFmtId="10" fontId="5" fillId="0" borderId="5" xfId="0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158</v>
      </c>
      <c r="J3" s="2" t="s">
        <v>2</v>
      </c>
    </row>
    <row r="4" spans="1:10" ht="15" customHeight="1">
      <c r="A4" s="30" t="s">
        <v>3</v>
      </c>
      <c r="B4" s="31" t="s">
        <v>4</v>
      </c>
      <c r="C4" s="31" t="s">
        <v>4</v>
      </c>
      <c r="D4" s="31" t="s">
        <v>4</v>
      </c>
      <c r="E4" s="31" t="s">
        <v>4</v>
      </c>
      <c r="F4" s="31" t="s">
        <v>5</v>
      </c>
      <c r="G4" s="31" t="s">
        <v>4</v>
      </c>
      <c r="H4" s="31" t="s">
        <v>4</v>
      </c>
      <c r="I4" s="31" t="s">
        <v>4</v>
      </c>
      <c r="J4" s="31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20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20" t="s">
        <v>10</v>
      </c>
    </row>
    <row r="6" spans="1:10" ht="15" customHeight="1">
      <c r="A6" s="21" t="s">
        <v>11</v>
      </c>
      <c r="B6" s="22" t="s">
        <v>12</v>
      </c>
      <c r="C6" s="16">
        <v>632.77</v>
      </c>
      <c r="D6" s="16">
        <v>597.94</v>
      </c>
      <c r="E6" s="19">
        <f>D6/C6</f>
        <v>0.9449563032381435</v>
      </c>
      <c r="F6" s="23" t="s">
        <v>13</v>
      </c>
      <c r="G6" s="22" t="s">
        <v>14</v>
      </c>
      <c r="H6" s="16">
        <v>198.64</v>
      </c>
      <c r="I6" s="16">
        <v>187.99</v>
      </c>
      <c r="J6" s="19">
        <f>I6/H6</f>
        <v>0.9463854208618607</v>
      </c>
    </row>
    <row r="7" spans="1:10" ht="15" customHeight="1">
      <c r="A7" s="21" t="s">
        <v>15</v>
      </c>
      <c r="B7" s="22" t="s">
        <v>16</v>
      </c>
      <c r="C7" s="16"/>
      <c r="D7" s="16"/>
      <c r="E7" s="19" t="e">
        <f aca="true" t="shared" si="0" ref="E7:E32">D7/C7</f>
        <v>#DIV/0!</v>
      </c>
      <c r="F7" s="23" t="s">
        <v>17</v>
      </c>
      <c r="G7" s="22" t="s">
        <v>18</v>
      </c>
      <c r="H7" s="16"/>
      <c r="I7" s="16"/>
      <c r="J7" s="19" t="e">
        <f aca="true" t="shared" si="1" ref="J7:J31">I7/H7</f>
        <v>#DIV/0!</v>
      </c>
    </row>
    <row r="8" spans="1:10" ht="15" customHeight="1">
      <c r="A8" s="21" t="s">
        <v>19</v>
      </c>
      <c r="B8" s="22" t="s">
        <v>20</v>
      </c>
      <c r="C8" s="16"/>
      <c r="D8" s="16"/>
      <c r="E8" s="19" t="e">
        <f t="shared" si="0"/>
        <v>#DIV/0!</v>
      </c>
      <c r="F8" s="23" t="s">
        <v>21</v>
      </c>
      <c r="G8" s="22" t="s">
        <v>22</v>
      </c>
      <c r="H8" s="16"/>
      <c r="I8" s="16"/>
      <c r="J8" s="19" t="e">
        <f t="shared" si="1"/>
        <v>#DIV/0!</v>
      </c>
    </row>
    <row r="9" spans="1:10" ht="15" customHeight="1">
      <c r="A9" s="21" t="s">
        <v>23</v>
      </c>
      <c r="B9" s="22" t="s">
        <v>24</v>
      </c>
      <c r="C9" s="16"/>
      <c r="D9" s="16"/>
      <c r="E9" s="19" t="e">
        <f t="shared" si="0"/>
        <v>#DIV/0!</v>
      </c>
      <c r="F9" s="23" t="s">
        <v>25</v>
      </c>
      <c r="G9" s="22" t="s">
        <v>26</v>
      </c>
      <c r="H9" s="16"/>
      <c r="I9" s="16"/>
      <c r="J9" s="19" t="e">
        <f t="shared" si="1"/>
        <v>#DIV/0!</v>
      </c>
    </row>
    <row r="10" spans="1:10" ht="15" customHeight="1">
      <c r="A10" s="21" t="s">
        <v>27</v>
      </c>
      <c r="B10" s="22" t="s">
        <v>28</v>
      </c>
      <c r="C10" s="16"/>
      <c r="D10" s="16"/>
      <c r="E10" s="19" t="e">
        <f t="shared" si="0"/>
        <v>#DIV/0!</v>
      </c>
      <c r="F10" s="23" t="s">
        <v>29</v>
      </c>
      <c r="G10" s="22" t="s">
        <v>30</v>
      </c>
      <c r="H10" s="16"/>
      <c r="I10" s="16"/>
      <c r="J10" s="19" t="e">
        <f t="shared" si="1"/>
        <v>#DIV/0!</v>
      </c>
    </row>
    <row r="11" spans="1:10" ht="15" customHeight="1">
      <c r="A11" s="21" t="s">
        <v>31</v>
      </c>
      <c r="B11" s="22" t="s">
        <v>32</v>
      </c>
      <c r="C11" s="16"/>
      <c r="D11" s="16"/>
      <c r="E11" s="19" t="e">
        <f t="shared" si="0"/>
        <v>#DIV/0!</v>
      </c>
      <c r="F11" s="23" t="s">
        <v>33</v>
      </c>
      <c r="G11" s="22" t="s">
        <v>34</v>
      </c>
      <c r="H11" s="16"/>
      <c r="I11" s="16"/>
      <c r="J11" s="19" t="e">
        <f t="shared" si="1"/>
        <v>#DIV/0!</v>
      </c>
    </row>
    <row r="12" spans="1:10" ht="15" customHeight="1">
      <c r="A12" s="11" t="s">
        <v>4</v>
      </c>
      <c r="B12" s="22" t="s">
        <v>35</v>
      </c>
      <c r="C12" s="16"/>
      <c r="D12" s="16"/>
      <c r="E12" s="19" t="e">
        <f t="shared" si="0"/>
        <v>#DIV/0!</v>
      </c>
      <c r="F12" s="23" t="s">
        <v>36</v>
      </c>
      <c r="G12" s="22" t="s">
        <v>37</v>
      </c>
      <c r="H12" s="16">
        <v>3.33</v>
      </c>
      <c r="I12" s="16">
        <v>3.96</v>
      </c>
      <c r="J12" s="19">
        <f t="shared" si="1"/>
        <v>1.1891891891891893</v>
      </c>
    </row>
    <row r="13" spans="1:10" ht="15" customHeight="1">
      <c r="A13" s="11" t="s">
        <v>4</v>
      </c>
      <c r="B13" s="22" t="s">
        <v>38</v>
      </c>
      <c r="C13" s="16"/>
      <c r="D13" s="24"/>
      <c r="E13" s="19" t="e">
        <f t="shared" si="0"/>
        <v>#DIV/0!</v>
      </c>
      <c r="F13" s="23" t="s">
        <v>39</v>
      </c>
      <c r="G13" s="22" t="s">
        <v>40</v>
      </c>
      <c r="H13" s="16"/>
      <c r="I13" s="16"/>
      <c r="J13" s="19" t="e">
        <f t="shared" si="1"/>
        <v>#DIV/0!</v>
      </c>
    </row>
    <row r="14" spans="1:10" ht="15" customHeight="1">
      <c r="A14" s="11" t="s">
        <v>4</v>
      </c>
      <c r="B14" s="22" t="s">
        <v>41</v>
      </c>
      <c r="C14" s="16"/>
      <c r="D14" s="24"/>
      <c r="E14" s="19" t="e">
        <f t="shared" si="0"/>
        <v>#DIV/0!</v>
      </c>
      <c r="F14" s="23" t="s">
        <v>42</v>
      </c>
      <c r="G14" s="22" t="s">
        <v>43</v>
      </c>
      <c r="H14" s="16"/>
      <c r="I14" s="16"/>
      <c r="J14" s="19" t="e">
        <f t="shared" si="1"/>
        <v>#DIV/0!</v>
      </c>
    </row>
    <row r="15" spans="1:10" ht="15" customHeight="1">
      <c r="A15" s="11" t="s">
        <v>4</v>
      </c>
      <c r="B15" s="22" t="s">
        <v>44</v>
      </c>
      <c r="C15" s="16"/>
      <c r="D15" s="24"/>
      <c r="E15" s="19" t="e">
        <f t="shared" si="0"/>
        <v>#DIV/0!</v>
      </c>
      <c r="F15" s="23" t="s">
        <v>45</v>
      </c>
      <c r="G15" s="22" t="s">
        <v>46</v>
      </c>
      <c r="H15" s="16"/>
      <c r="I15" s="16"/>
      <c r="J15" s="19" t="e">
        <f t="shared" si="1"/>
        <v>#DIV/0!</v>
      </c>
    </row>
    <row r="16" spans="1:10" ht="15" customHeight="1">
      <c r="A16" s="21" t="s">
        <v>4</v>
      </c>
      <c r="B16" s="22" t="s">
        <v>47</v>
      </c>
      <c r="C16" s="16"/>
      <c r="D16" s="24"/>
      <c r="E16" s="19" t="e">
        <f t="shared" si="0"/>
        <v>#DIV/0!</v>
      </c>
      <c r="F16" s="23" t="s">
        <v>48</v>
      </c>
      <c r="G16" s="22" t="s">
        <v>49</v>
      </c>
      <c r="H16" s="16">
        <v>20</v>
      </c>
      <c r="I16" s="16">
        <v>12</v>
      </c>
      <c r="J16" s="19">
        <f t="shared" si="1"/>
        <v>0.6</v>
      </c>
    </row>
    <row r="17" spans="1:10" ht="15" customHeight="1">
      <c r="A17" s="21" t="s">
        <v>4</v>
      </c>
      <c r="B17" s="22" t="s">
        <v>50</v>
      </c>
      <c r="C17" s="16"/>
      <c r="D17" s="24"/>
      <c r="E17" s="19" t="e">
        <f t="shared" si="0"/>
        <v>#DIV/0!</v>
      </c>
      <c r="F17" s="23" t="s">
        <v>51</v>
      </c>
      <c r="G17" s="22" t="s">
        <v>52</v>
      </c>
      <c r="H17" s="16">
        <v>380.8</v>
      </c>
      <c r="I17" s="16">
        <v>367.81</v>
      </c>
      <c r="J17" s="19">
        <f t="shared" si="1"/>
        <v>0.9658876050420168</v>
      </c>
    </row>
    <row r="18" spans="1:10" ht="15" customHeight="1">
      <c r="A18" s="21" t="s">
        <v>4</v>
      </c>
      <c r="B18" s="22" t="s">
        <v>53</v>
      </c>
      <c r="C18" s="16"/>
      <c r="D18" s="24"/>
      <c r="E18" s="19" t="e">
        <f t="shared" si="0"/>
        <v>#DIV/0!</v>
      </c>
      <c r="F18" s="23" t="s">
        <v>54</v>
      </c>
      <c r="G18" s="22" t="s">
        <v>55</v>
      </c>
      <c r="H18" s="16"/>
      <c r="I18" s="16"/>
      <c r="J18" s="19" t="e">
        <f t="shared" si="1"/>
        <v>#DIV/0!</v>
      </c>
    </row>
    <row r="19" spans="1:10" ht="15" customHeight="1">
      <c r="A19" s="21" t="s">
        <v>4</v>
      </c>
      <c r="B19" s="22" t="s">
        <v>56</v>
      </c>
      <c r="C19" s="16"/>
      <c r="D19" s="24"/>
      <c r="E19" s="19" t="e">
        <f t="shared" si="0"/>
        <v>#DIV/0!</v>
      </c>
      <c r="F19" s="23" t="s">
        <v>57</v>
      </c>
      <c r="G19" s="22" t="s">
        <v>58</v>
      </c>
      <c r="H19" s="16">
        <v>20</v>
      </c>
      <c r="I19" s="16"/>
      <c r="J19" s="19">
        <f t="shared" si="1"/>
        <v>0</v>
      </c>
    </row>
    <row r="20" spans="1:10" ht="15" customHeight="1">
      <c r="A20" s="21" t="s">
        <v>4</v>
      </c>
      <c r="B20" s="22" t="s">
        <v>59</v>
      </c>
      <c r="C20" s="16"/>
      <c r="D20" s="24"/>
      <c r="E20" s="19" t="e">
        <f t="shared" si="0"/>
        <v>#DIV/0!</v>
      </c>
      <c r="F20" s="23" t="s">
        <v>60</v>
      </c>
      <c r="G20" s="22" t="s">
        <v>61</v>
      </c>
      <c r="H20" s="16"/>
      <c r="I20" s="16"/>
      <c r="J20" s="19" t="e">
        <f t="shared" si="1"/>
        <v>#DIV/0!</v>
      </c>
    </row>
    <row r="21" spans="1:10" ht="15" customHeight="1">
      <c r="A21" s="21" t="s">
        <v>4</v>
      </c>
      <c r="B21" s="22" t="s">
        <v>62</v>
      </c>
      <c r="C21" s="16"/>
      <c r="D21" s="24"/>
      <c r="E21" s="19" t="e">
        <f t="shared" si="0"/>
        <v>#DIV/0!</v>
      </c>
      <c r="F21" s="23" t="s">
        <v>63</v>
      </c>
      <c r="G21" s="22" t="s">
        <v>64</v>
      </c>
      <c r="H21" s="16"/>
      <c r="I21" s="16"/>
      <c r="J21" s="19" t="e">
        <f t="shared" si="1"/>
        <v>#DIV/0!</v>
      </c>
    </row>
    <row r="22" spans="1:10" ht="15" customHeight="1">
      <c r="A22" s="21" t="s">
        <v>4</v>
      </c>
      <c r="B22" s="22" t="s">
        <v>65</v>
      </c>
      <c r="C22" s="16"/>
      <c r="D22" s="24"/>
      <c r="E22" s="19" t="e">
        <f t="shared" si="0"/>
        <v>#DIV/0!</v>
      </c>
      <c r="F22" s="23" t="s">
        <v>66</v>
      </c>
      <c r="G22" s="22" t="s">
        <v>67</v>
      </c>
      <c r="H22" s="16"/>
      <c r="I22" s="16"/>
      <c r="J22" s="19" t="e">
        <f t="shared" si="1"/>
        <v>#DIV/0!</v>
      </c>
    </row>
    <row r="23" spans="1:10" ht="15" customHeight="1">
      <c r="A23" s="21" t="s">
        <v>4</v>
      </c>
      <c r="B23" s="22" t="s">
        <v>68</v>
      </c>
      <c r="C23" s="16"/>
      <c r="D23" s="24"/>
      <c r="E23" s="19" t="e">
        <f t="shared" si="0"/>
        <v>#DIV/0!</v>
      </c>
      <c r="F23" s="23" t="s">
        <v>69</v>
      </c>
      <c r="G23" s="22" t="s">
        <v>70</v>
      </c>
      <c r="H23" s="16"/>
      <c r="I23" s="16">
        <v>26.18</v>
      </c>
      <c r="J23" s="19" t="e">
        <f t="shared" si="1"/>
        <v>#DIV/0!</v>
      </c>
    </row>
    <row r="24" spans="1:10" ht="15" customHeight="1">
      <c r="A24" s="21" t="s">
        <v>4</v>
      </c>
      <c r="B24" s="22" t="s">
        <v>71</v>
      </c>
      <c r="C24" s="16"/>
      <c r="D24" s="24"/>
      <c r="E24" s="19" t="e">
        <f t="shared" si="0"/>
        <v>#DIV/0!</v>
      </c>
      <c r="F24" s="23" t="s">
        <v>72</v>
      </c>
      <c r="G24" s="22" t="s">
        <v>73</v>
      </c>
      <c r="H24" s="16"/>
      <c r="I24" s="16"/>
      <c r="J24" s="19" t="e">
        <f t="shared" si="1"/>
        <v>#DIV/0!</v>
      </c>
    </row>
    <row r="25" spans="1:10" ht="15" customHeight="1">
      <c r="A25" s="21" t="s">
        <v>4</v>
      </c>
      <c r="B25" s="22" t="s">
        <v>74</v>
      </c>
      <c r="C25" s="16"/>
      <c r="D25" s="24"/>
      <c r="E25" s="19" t="e">
        <f t="shared" si="0"/>
        <v>#DIV/0!</v>
      </c>
      <c r="F25" s="23" t="s">
        <v>75</v>
      </c>
      <c r="G25" s="22" t="s">
        <v>76</v>
      </c>
      <c r="H25" s="16"/>
      <c r="I25" s="16"/>
      <c r="J25" s="19" t="e">
        <f t="shared" si="1"/>
        <v>#DIV/0!</v>
      </c>
    </row>
    <row r="26" spans="1:10" ht="15" customHeight="1">
      <c r="A26" s="21" t="s">
        <v>4</v>
      </c>
      <c r="B26" s="22" t="s">
        <v>77</v>
      </c>
      <c r="C26" s="16"/>
      <c r="D26" s="24"/>
      <c r="E26" s="19" t="e">
        <f t="shared" si="0"/>
        <v>#DIV/0!</v>
      </c>
      <c r="F26" s="23" t="s">
        <v>78</v>
      </c>
      <c r="G26" s="22" t="s">
        <v>79</v>
      </c>
      <c r="H26" s="16"/>
      <c r="I26" s="16"/>
      <c r="J26" s="19" t="e">
        <f t="shared" si="1"/>
        <v>#DIV/0!</v>
      </c>
    </row>
    <row r="27" spans="1:10" ht="15" customHeight="1">
      <c r="A27" s="21" t="s">
        <v>4</v>
      </c>
      <c r="B27" s="22" t="s">
        <v>80</v>
      </c>
      <c r="C27" s="16"/>
      <c r="D27" s="24"/>
      <c r="E27" s="19" t="e">
        <f t="shared" si="0"/>
        <v>#DIV/0!</v>
      </c>
      <c r="F27" s="23" t="s">
        <v>81</v>
      </c>
      <c r="G27" s="22" t="s">
        <v>82</v>
      </c>
      <c r="H27" s="16">
        <v>10</v>
      </c>
      <c r="I27" s="16"/>
      <c r="J27" s="19">
        <f t="shared" si="1"/>
        <v>0</v>
      </c>
    </row>
    <row r="28" spans="1:10" ht="15" customHeight="1">
      <c r="A28" s="21" t="s">
        <v>4</v>
      </c>
      <c r="B28" s="22" t="s">
        <v>83</v>
      </c>
      <c r="C28" s="16"/>
      <c r="D28" s="24"/>
      <c r="E28" s="19" t="e">
        <f t="shared" si="0"/>
        <v>#DIV/0!</v>
      </c>
      <c r="F28" s="23" t="s">
        <v>4</v>
      </c>
      <c r="G28" s="22" t="s">
        <v>84</v>
      </c>
      <c r="H28" s="16"/>
      <c r="I28" s="16"/>
      <c r="J28" s="19" t="e">
        <f t="shared" si="1"/>
        <v>#DIV/0!</v>
      </c>
    </row>
    <row r="29" spans="1:10" ht="15" customHeight="1">
      <c r="A29" s="25" t="s">
        <v>85</v>
      </c>
      <c r="B29" s="22" t="s">
        <v>86</v>
      </c>
      <c r="C29" s="16">
        <f>SUM(C6:C12)</f>
        <v>632.77</v>
      </c>
      <c r="D29" s="16">
        <f>SUM(D6:D12)</f>
        <v>597.94</v>
      </c>
      <c r="E29" s="19">
        <f t="shared" si="0"/>
        <v>0.9449563032381435</v>
      </c>
      <c r="F29" s="26" t="s">
        <v>87</v>
      </c>
      <c r="G29" s="22" t="s">
        <v>88</v>
      </c>
      <c r="H29" s="16">
        <f>SUM(H6:H27)</f>
        <v>632.77</v>
      </c>
      <c r="I29" s="16">
        <f>SUM(I6:I27)</f>
        <v>597.9399999999999</v>
      </c>
      <c r="J29" s="19">
        <f t="shared" si="1"/>
        <v>0.9449563032381433</v>
      </c>
    </row>
    <row r="30" spans="1:10" ht="15" customHeight="1">
      <c r="A30" s="21" t="s">
        <v>89</v>
      </c>
      <c r="B30" s="22" t="s">
        <v>90</v>
      </c>
      <c r="C30" s="16"/>
      <c r="D30" s="16"/>
      <c r="E30" s="19" t="e">
        <f t="shared" si="0"/>
        <v>#DIV/0!</v>
      </c>
      <c r="F30" s="23" t="s">
        <v>91</v>
      </c>
      <c r="G30" s="22" t="s">
        <v>92</v>
      </c>
      <c r="H30" s="16"/>
      <c r="I30" s="16"/>
      <c r="J30" s="19" t="e">
        <f t="shared" si="1"/>
        <v>#DIV/0!</v>
      </c>
    </row>
    <row r="31" spans="1:10" ht="15" customHeight="1">
      <c r="A31" s="21" t="s">
        <v>93</v>
      </c>
      <c r="B31" s="22" t="s">
        <v>94</v>
      </c>
      <c r="C31" s="16"/>
      <c r="D31" s="16"/>
      <c r="E31" s="19" t="e">
        <f t="shared" si="0"/>
        <v>#DIV/0!</v>
      </c>
      <c r="F31" s="23" t="s">
        <v>95</v>
      </c>
      <c r="G31" s="22" t="s">
        <v>96</v>
      </c>
      <c r="H31" s="16"/>
      <c r="I31" s="16"/>
      <c r="J31" s="19" t="e">
        <f t="shared" si="1"/>
        <v>#DIV/0!</v>
      </c>
    </row>
    <row r="32" spans="1:10" ht="15" customHeight="1">
      <c r="A32" s="27" t="s">
        <v>97</v>
      </c>
      <c r="B32" s="22" t="s">
        <v>98</v>
      </c>
      <c r="C32" s="28">
        <f>SUM(C29:C31)</f>
        <v>632.77</v>
      </c>
      <c r="D32" s="28">
        <f>SUM(D29:D31)</f>
        <v>597.94</v>
      </c>
      <c r="E32" s="19">
        <f t="shared" si="0"/>
        <v>0.9449563032381435</v>
      </c>
      <c r="F32" s="29" t="s">
        <v>97</v>
      </c>
      <c r="G32" s="22" t="s">
        <v>99</v>
      </c>
      <c r="H32" s="28">
        <f>SUM(H29:H31)</f>
        <v>632.77</v>
      </c>
      <c r="I32" s="28">
        <f>SUM(I29:I31)</f>
        <v>597.9399999999999</v>
      </c>
      <c r="J32" s="19">
        <f>I32/H32</f>
        <v>0.9449563032381433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3">
      <selection activeCell="J6" sqref="J6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158</v>
      </c>
      <c r="F3" s="4" t="s">
        <v>4</v>
      </c>
      <c r="K3" s="2" t="s">
        <v>2</v>
      </c>
    </row>
    <row r="4" spans="1:11" ht="18.75" customHeight="1">
      <c r="A4" s="30" t="s">
        <v>4</v>
      </c>
      <c r="B4" s="31" t="s">
        <v>4</v>
      </c>
      <c r="C4" s="31" t="s">
        <v>103</v>
      </c>
      <c r="D4" s="31" t="s">
        <v>4</v>
      </c>
      <c r="E4" s="31" t="s">
        <v>4</v>
      </c>
      <c r="F4" s="31" t="s">
        <v>104</v>
      </c>
      <c r="G4" s="31" t="s">
        <v>4</v>
      </c>
      <c r="H4" s="31" t="s">
        <v>4</v>
      </c>
      <c r="I4" s="31" t="s">
        <v>105</v>
      </c>
      <c r="J4" s="31" t="s">
        <v>4</v>
      </c>
      <c r="K4" s="31" t="s">
        <v>4</v>
      </c>
    </row>
    <row r="5" spans="1:11" ht="26.25" customHeight="1">
      <c r="A5" s="38" t="s">
        <v>106</v>
      </c>
      <c r="B5" s="35" t="s">
        <v>4</v>
      </c>
      <c r="C5" s="37" t="s">
        <v>97</v>
      </c>
      <c r="D5" s="37" t="s">
        <v>107</v>
      </c>
      <c r="E5" s="37" t="s">
        <v>108</v>
      </c>
      <c r="F5" s="37" t="s">
        <v>97</v>
      </c>
      <c r="G5" s="37" t="s">
        <v>107</v>
      </c>
      <c r="H5" s="37" t="s">
        <v>108</v>
      </c>
      <c r="I5" s="37" t="s">
        <v>97</v>
      </c>
      <c r="J5" s="37" t="s">
        <v>107</v>
      </c>
      <c r="K5" s="37" t="s">
        <v>108</v>
      </c>
    </row>
    <row r="6" spans="1:11" ht="15" customHeight="1">
      <c r="A6" s="39" t="s">
        <v>97</v>
      </c>
      <c r="B6" s="39" t="s">
        <v>4</v>
      </c>
      <c r="C6" s="18">
        <v>613</v>
      </c>
      <c r="D6" s="18">
        <v>345</v>
      </c>
      <c r="E6" s="18">
        <v>268</v>
      </c>
      <c r="F6" s="18">
        <v>598</v>
      </c>
      <c r="G6" s="18">
        <v>352</v>
      </c>
      <c r="H6" s="18">
        <v>246</v>
      </c>
      <c r="I6" s="34">
        <f>SUM(J6:K6)</f>
        <v>1.9382003028336579</v>
      </c>
      <c r="J6" s="34">
        <f aca="true" t="shared" si="0" ref="I6:J21">G6/D6</f>
        <v>1.0202898550724637</v>
      </c>
      <c r="K6" s="34">
        <f>SUM(H6/E6)</f>
        <v>0.917910447761194</v>
      </c>
    </row>
    <row r="7" spans="1:11" ht="15" customHeight="1">
      <c r="A7" s="17">
        <v>201</v>
      </c>
      <c r="B7" s="32" t="s">
        <v>159</v>
      </c>
      <c r="C7" s="18">
        <v>199</v>
      </c>
      <c r="D7" s="32">
        <v>199</v>
      </c>
      <c r="E7" s="18"/>
      <c r="F7" s="32">
        <v>188</v>
      </c>
      <c r="G7" s="32">
        <v>188</v>
      </c>
      <c r="H7" s="32"/>
      <c r="I7" s="34" t="e">
        <f aca="true" t="shared" si="1" ref="I7:I45">SUM(J7:K7)</f>
        <v>#DIV/0!</v>
      </c>
      <c r="J7" s="34">
        <f t="shared" si="0"/>
        <v>0.9447236180904522</v>
      </c>
      <c r="K7" s="34" t="e">
        <f aca="true" t="shared" si="2" ref="K7:K45">SUM(H7/E7)</f>
        <v>#DIV/0!</v>
      </c>
    </row>
    <row r="8" spans="1:11" ht="15" customHeight="1">
      <c r="A8" s="17">
        <v>20101</v>
      </c>
      <c r="B8" s="32" t="s">
        <v>160</v>
      </c>
      <c r="C8" s="18">
        <v>5</v>
      </c>
      <c r="D8" s="32">
        <v>5</v>
      </c>
      <c r="E8" s="18"/>
      <c r="F8" s="32">
        <v>6</v>
      </c>
      <c r="G8" s="32">
        <v>6</v>
      </c>
      <c r="H8" s="32"/>
      <c r="I8" s="34" t="e">
        <f t="shared" si="1"/>
        <v>#DIV/0!</v>
      </c>
      <c r="J8" s="34">
        <f t="shared" si="0"/>
        <v>1.2</v>
      </c>
      <c r="K8" s="34" t="e">
        <f t="shared" si="2"/>
        <v>#DIV/0!</v>
      </c>
    </row>
    <row r="9" spans="1:11" ht="15" customHeight="1">
      <c r="A9" s="17">
        <v>2010101</v>
      </c>
      <c r="B9" s="32" t="s">
        <v>110</v>
      </c>
      <c r="C9" s="18">
        <v>5</v>
      </c>
      <c r="D9" s="32">
        <v>5</v>
      </c>
      <c r="E9" s="18"/>
      <c r="F9" s="32">
        <v>6</v>
      </c>
      <c r="G9" s="32">
        <v>6</v>
      </c>
      <c r="H9" s="32"/>
      <c r="I9" s="34" t="e">
        <f t="shared" si="1"/>
        <v>#DIV/0!</v>
      </c>
      <c r="J9" s="34">
        <f t="shared" si="0"/>
        <v>1.2</v>
      </c>
      <c r="K9" s="34" t="e">
        <f t="shared" si="2"/>
        <v>#DIV/0!</v>
      </c>
    </row>
    <row r="10" spans="1:11" ht="15" customHeight="1">
      <c r="A10" s="17">
        <v>20102</v>
      </c>
      <c r="B10" s="32" t="s">
        <v>161</v>
      </c>
      <c r="C10" s="18">
        <v>5</v>
      </c>
      <c r="D10" s="32">
        <v>5</v>
      </c>
      <c r="E10" s="18"/>
      <c r="F10" s="32">
        <v>5</v>
      </c>
      <c r="G10" s="32">
        <v>5</v>
      </c>
      <c r="H10" s="32"/>
      <c r="I10" s="34" t="e">
        <f t="shared" si="1"/>
        <v>#DIV/0!</v>
      </c>
      <c r="J10" s="34">
        <f t="shared" si="0"/>
        <v>1</v>
      </c>
      <c r="K10" s="34" t="e">
        <f t="shared" si="2"/>
        <v>#DIV/0!</v>
      </c>
    </row>
    <row r="11" spans="1:11" ht="15" customHeight="1">
      <c r="A11" s="17">
        <v>2010201</v>
      </c>
      <c r="B11" s="32" t="s">
        <v>110</v>
      </c>
      <c r="C11" s="18">
        <v>5</v>
      </c>
      <c r="D11" s="32">
        <v>5</v>
      </c>
      <c r="E11" s="18"/>
      <c r="F11" s="32">
        <v>5</v>
      </c>
      <c r="G11" s="32">
        <v>5</v>
      </c>
      <c r="H11" s="32"/>
      <c r="I11" s="34" t="e">
        <f t="shared" si="1"/>
        <v>#DIV/0!</v>
      </c>
      <c r="J11" s="34">
        <f t="shared" si="0"/>
        <v>1</v>
      </c>
      <c r="K11" s="34" t="e">
        <f t="shared" si="2"/>
        <v>#DIV/0!</v>
      </c>
    </row>
    <row r="12" spans="1:11" ht="15" customHeight="1">
      <c r="A12" s="17">
        <v>20103</v>
      </c>
      <c r="B12" s="32" t="s">
        <v>162</v>
      </c>
      <c r="C12" s="18">
        <v>149</v>
      </c>
      <c r="D12" s="32">
        <v>149</v>
      </c>
      <c r="E12" s="18"/>
      <c r="F12" s="32">
        <v>131</v>
      </c>
      <c r="G12" s="32">
        <v>131</v>
      </c>
      <c r="H12" s="32"/>
      <c r="I12" s="34" t="e">
        <f t="shared" si="1"/>
        <v>#DIV/0!</v>
      </c>
      <c r="J12" s="34">
        <f t="shared" si="0"/>
        <v>0.8791946308724832</v>
      </c>
      <c r="K12" s="34" t="e">
        <f t="shared" si="2"/>
        <v>#DIV/0!</v>
      </c>
    </row>
    <row r="13" spans="1:11" ht="15" customHeight="1">
      <c r="A13" s="17">
        <v>2010301</v>
      </c>
      <c r="B13" s="32" t="s">
        <v>110</v>
      </c>
      <c r="C13" s="18">
        <v>149</v>
      </c>
      <c r="D13" s="32">
        <v>149</v>
      </c>
      <c r="E13" s="18"/>
      <c r="F13" s="32">
        <v>131</v>
      </c>
      <c r="G13" s="32">
        <v>131</v>
      </c>
      <c r="H13" s="32"/>
      <c r="I13" s="34" t="e">
        <f t="shared" si="1"/>
        <v>#DIV/0!</v>
      </c>
      <c r="J13" s="34">
        <f t="shared" si="0"/>
        <v>0.8791946308724832</v>
      </c>
      <c r="K13" s="34" t="e">
        <f t="shared" si="2"/>
        <v>#DIV/0!</v>
      </c>
    </row>
    <row r="14" spans="1:11" ht="15" customHeight="1">
      <c r="A14" s="17">
        <v>20105</v>
      </c>
      <c r="B14" s="32" t="s">
        <v>163</v>
      </c>
      <c r="C14" s="18">
        <v>4</v>
      </c>
      <c r="D14" s="32">
        <v>4</v>
      </c>
      <c r="E14" s="18"/>
      <c r="F14" s="32">
        <v>4</v>
      </c>
      <c r="G14" s="32">
        <v>4</v>
      </c>
      <c r="H14" s="32"/>
      <c r="I14" s="34" t="e">
        <f t="shared" si="1"/>
        <v>#DIV/0!</v>
      </c>
      <c r="J14" s="34">
        <f t="shared" si="0"/>
        <v>1</v>
      </c>
      <c r="K14" s="34" t="e">
        <f t="shared" si="2"/>
        <v>#DIV/0!</v>
      </c>
    </row>
    <row r="15" spans="1:11" ht="15" customHeight="1">
      <c r="A15" s="17">
        <v>2010501</v>
      </c>
      <c r="B15" s="32" t="s">
        <v>110</v>
      </c>
      <c r="C15" s="18">
        <v>4</v>
      </c>
      <c r="D15" s="32">
        <v>4</v>
      </c>
      <c r="E15" s="18"/>
      <c r="F15" s="32">
        <v>4</v>
      </c>
      <c r="G15" s="32">
        <v>4</v>
      </c>
      <c r="H15" s="32"/>
      <c r="I15" s="34" t="e">
        <f t="shared" si="1"/>
        <v>#DIV/0!</v>
      </c>
      <c r="J15" s="34">
        <f t="shared" si="0"/>
        <v>1</v>
      </c>
      <c r="K15" s="34" t="e">
        <f t="shared" si="2"/>
        <v>#DIV/0!</v>
      </c>
    </row>
    <row r="16" spans="1:11" ht="15" customHeight="1">
      <c r="A16" s="17">
        <v>20131</v>
      </c>
      <c r="B16" s="32" t="s">
        <v>109</v>
      </c>
      <c r="C16" s="18">
        <v>36</v>
      </c>
      <c r="D16" s="32">
        <v>36</v>
      </c>
      <c r="E16" s="18"/>
      <c r="F16" s="32">
        <v>41</v>
      </c>
      <c r="G16" s="32">
        <v>41</v>
      </c>
      <c r="H16" s="32"/>
      <c r="I16" s="34" t="e">
        <f t="shared" si="1"/>
        <v>#DIV/0!</v>
      </c>
      <c r="J16" s="34">
        <f t="shared" si="0"/>
        <v>1.1388888888888888</v>
      </c>
      <c r="K16" s="34" t="e">
        <f t="shared" si="2"/>
        <v>#DIV/0!</v>
      </c>
    </row>
    <row r="17" spans="1:11" ht="15" customHeight="1">
      <c r="A17" s="17">
        <v>2013101</v>
      </c>
      <c r="B17" s="32" t="s">
        <v>110</v>
      </c>
      <c r="C17" s="33">
        <v>36</v>
      </c>
      <c r="D17" s="32">
        <v>36</v>
      </c>
      <c r="E17" s="18"/>
      <c r="F17" s="32">
        <v>41</v>
      </c>
      <c r="G17" s="32">
        <v>41</v>
      </c>
      <c r="H17" s="32"/>
      <c r="I17" s="34" t="e">
        <f t="shared" si="1"/>
        <v>#DIV/0!</v>
      </c>
      <c r="J17" s="34">
        <f t="shared" si="0"/>
        <v>1.1388888888888888</v>
      </c>
      <c r="K17" s="34" t="e">
        <f t="shared" si="2"/>
        <v>#DIV/0!</v>
      </c>
    </row>
    <row r="18" spans="1:11" ht="15" customHeight="1">
      <c r="A18" s="17">
        <v>207</v>
      </c>
      <c r="B18" s="32" t="s">
        <v>164</v>
      </c>
      <c r="C18" s="33">
        <v>3</v>
      </c>
      <c r="D18" s="32">
        <v>3</v>
      </c>
      <c r="E18" s="18"/>
      <c r="F18" s="32">
        <v>4</v>
      </c>
      <c r="G18" s="32">
        <v>4</v>
      </c>
      <c r="H18" s="32"/>
      <c r="I18" s="34" t="e">
        <f t="shared" si="1"/>
        <v>#DIV/0!</v>
      </c>
      <c r="J18" s="34">
        <f t="shared" si="0"/>
        <v>1.3333333333333333</v>
      </c>
      <c r="K18" s="34" t="e">
        <f t="shared" si="2"/>
        <v>#DIV/0!</v>
      </c>
    </row>
    <row r="19" spans="1:11" ht="15" customHeight="1">
      <c r="A19" s="17">
        <v>20704</v>
      </c>
      <c r="B19" s="32" t="s">
        <v>165</v>
      </c>
      <c r="C19" s="33">
        <v>3</v>
      </c>
      <c r="D19" s="32">
        <v>3</v>
      </c>
      <c r="E19" s="18"/>
      <c r="F19" s="32">
        <v>4</v>
      </c>
      <c r="G19" s="32">
        <v>4</v>
      </c>
      <c r="H19" s="32"/>
      <c r="I19" s="34" t="e">
        <f t="shared" si="1"/>
        <v>#DIV/0!</v>
      </c>
      <c r="J19" s="34">
        <f t="shared" si="0"/>
        <v>1.3333333333333333</v>
      </c>
      <c r="K19" s="34" t="e">
        <f t="shared" si="2"/>
        <v>#DIV/0!</v>
      </c>
    </row>
    <row r="20" spans="1:11" ht="15" customHeight="1">
      <c r="A20" s="17">
        <v>2070402</v>
      </c>
      <c r="B20" s="32" t="s">
        <v>166</v>
      </c>
      <c r="C20" s="33">
        <v>3</v>
      </c>
      <c r="D20" s="32">
        <v>3</v>
      </c>
      <c r="E20" s="18"/>
      <c r="F20" s="32"/>
      <c r="G20" s="32"/>
      <c r="H20" s="32"/>
      <c r="I20" s="34" t="e">
        <f t="shared" si="1"/>
        <v>#DIV/0!</v>
      </c>
      <c r="J20" s="34">
        <f t="shared" si="0"/>
        <v>0</v>
      </c>
      <c r="K20" s="34" t="e">
        <f t="shared" si="2"/>
        <v>#DIV/0!</v>
      </c>
    </row>
    <row r="21" spans="1:11" ht="15" customHeight="1">
      <c r="A21" s="36">
        <v>2070404</v>
      </c>
      <c r="B21" s="36" t="s">
        <v>182</v>
      </c>
      <c r="C21" s="33"/>
      <c r="D21" s="32"/>
      <c r="E21" s="18"/>
      <c r="F21" s="32">
        <v>4</v>
      </c>
      <c r="G21" s="32">
        <v>4</v>
      </c>
      <c r="H21" s="32"/>
      <c r="I21" s="34" t="e">
        <f t="shared" si="1"/>
        <v>#DIV/0!</v>
      </c>
      <c r="J21" s="34" t="e">
        <f t="shared" si="0"/>
        <v>#DIV/0!</v>
      </c>
      <c r="K21" s="34" t="e">
        <f t="shared" si="2"/>
        <v>#DIV/0!</v>
      </c>
    </row>
    <row r="22" spans="1:11" ht="15" customHeight="1">
      <c r="A22" s="17">
        <v>212</v>
      </c>
      <c r="B22" s="32" t="s">
        <v>167</v>
      </c>
      <c r="C22" s="33">
        <v>20</v>
      </c>
      <c r="D22" s="32"/>
      <c r="E22" s="18">
        <v>20</v>
      </c>
      <c r="F22" s="32">
        <v>12</v>
      </c>
      <c r="G22" s="32">
        <v>12</v>
      </c>
      <c r="H22" s="32"/>
      <c r="I22" s="34" t="e">
        <f t="shared" si="1"/>
        <v>#DIV/0!</v>
      </c>
      <c r="J22" s="34" t="e">
        <f aca="true" t="shared" si="3" ref="I22:J45">G22/D22</f>
        <v>#DIV/0!</v>
      </c>
      <c r="K22" s="34">
        <f t="shared" si="2"/>
        <v>0</v>
      </c>
    </row>
    <row r="23" spans="1:11" ht="15" customHeight="1">
      <c r="A23" s="17">
        <v>21201</v>
      </c>
      <c r="B23" s="32" t="s">
        <v>168</v>
      </c>
      <c r="C23" s="33">
        <v>20</v>
      </c>
      <c r="D23" s="32"/>
      <c r="E23" s="18">
        <v>20</v>
      </c>
      <c r="F23" s="32"/>
      <c r="G23" s="32"/>
      <c r="H23" s="32"/>
      <c r="I23" s="34" t="e">
        <f t="shared" si="1"/>
        <v>#DIV/0!</v>
      </c>
      <c r="J23" s="34" t="e">
        <f t="shared" si="3"/>
        <v>#DIV/0!</v>
      </c>
      <c r="K23" s="34">
        <f t="shared" si="2"/>
        <v>0</v>
      </c>
    </row>
    <row r="24" spans="1:11" ht="15" customHeight="1">
      <c r="A24" s="17">
        <v>2120107</v>
      </c>
      <c r="B24" s="32" t="s">
        <v>169</v>
      </c>
      <c r="C24" s="33">
        <v>20</v>
      </c>
      <c r="D24" s="32"/>
      <c r="E24" s="18">
        <v>20</v>
      </c>
      <c r="F24" s="32"/>
      <c r="G24" s="32"/>
      <c r="H24" s="32"/>
      <c r="I24" s="34" t="e">
        <f t="shared" si="1"/>
        <v>#DIV/0!</v>
      </c>
      <c r="J24" s="34" t="e">
        <f t="shared" si="3"/>
        <v>#DIV/0!</v>
      </c>
      <c r="K24" s="34">
        <f t="shared" si="2"/>
        <v>0</v>
      </c>
    </row>
    <row r="25" spans="1:11" ht="15" customHeight="1">
      <c r="A25" s="36">
        <v>21205</v>
      </c>
      <c r="B25" s="36" t="s">
        <v>183</v>
      </c>
      <c r="C25" s="33"/>
      <c r="D25" s="32"/>
      <c r="E25" s="18"/>
      <c r="F25" s="32">
        <v>12</v>
      </c>
      <c r="G25" s="32">
        <v>12</v>
      </c>
      <c r="H25" s="32"/>
      <c r="I25" s="34" t="e">
        <f t="shared" si="1"/>
        <v>#DIV/0!</v>
      </c>
      <c r="J25" s="34" t="e">
        <f t="shared" si="3"/>
        <v>#DIV/0!</v>
      </c>
      <c r="K25" s="34" t="e">
        <f t="shared" si="2"/>
        <v>#DIV/0!</v>
      </c>
    </row>
    <row r="26" spans="1:11" ht="15" customHeight="1">
      <c r="A26" s="36">
        <v>2120501</v>
      </c>
      <c r="B26" s="36" t="s">
        <v>184</v>
      </c>
      <c r="C26" s="33"/>
      <c r="D26" s="32"/>
      <c r="E26" s="18"/>
      <c r="F26" s="32">
        <v>12</v>
      </c>
      <c r="G26" s="32">
        <v>12</v>
      </c>
      <c r="H26" s="32"/>
      <c r="I26" s="34" t="e">
        <f t="shared" si="1"/>
        <v>#DIV/0!</v>
      </c>
      <c r="J26" s="34" t="e">
        <f t="shared" si="3"/>
        <v>#DIV/0!</v>
      </c>
      <c r="K26" s="34" t="e">
        <f t="shared" si="2"/>
        <v>#DIV/0!</v>
      </c>
    </row>
    <row r="27" spans="1:11" ht="15" customHeight="1">
      <c r="A27" s="17">
        <v>213</v>
      </c>
      <c r="B27" s="32" t="s">
        <v>170</v>
      </c>
      <c r="C27" s="33">
        <v>381</v>
      </c>
      <c r="D27" s="32">
        <v>143</v>
      </c>
      <c r="E27" s="18">
        <v>238</v>
      </c>
      <c r="F27" s="32">
        <v>368</v>
      </c>
      <c r="G27" s="32">
        <v>148</v>
      </c>
      <c r="H27" s="32">
        <v>220</v>
      </c>
      <c r="I27" s="34">
        <f t="shared" si="1"/>
        <v>1.9593347828641947</v>
      </c>
      <c r="J27" s="34">
        <f t="shared" si="3"/>
        <v>1.034965034965035</v>
      </c>
      <c r="K27" s="34">
        <f t="shared" si="2"/>
        <v>0.9243697478991597</v>
      </c>
    </row>
    <row r="28" spans="1:11" ht="15" customHeight="1">
      <c r="A28" s="17">
        <v>21301</v>
      </c>
      <c r="B28" s="32" t="s">
        <v>171</v>
      </c>
      <c r="C28" s="33">
        <v>124</v>
      </c>
      <c r="D28" s="32">
        <v>124</v>
      </c>
      <c r="E28" s="18"/>
      <c r="F28" s="32">
        <v>130</v>
      </c>
      <c r="G28" s="32">
        <v>120</v>
      </c>
      <c r="H28" s="32">
        <v>10</v>
      </c>
      <c r="I28" s="34" t="e">
        <f t="shared" si="1"/>
        <v>#DIV/0!</v>
      </c>
      <c r="J28" s="34">
        <f t="shared" si="3"/>
        <v>0.967741935483871</v>
      </c>
      <c r="K28" s="34" t="e">
        <f t="shared" si="2"/>
        <v>#DIV/0!</v>
      </c>
    </row>
    <row r="29" spans="1:11" ht="15" customHeight="1">
      <c r="A29" s="36">
        <v>2130103</v>
      </c>
      <c r="B29" s="36" t="s">
        <v>176</v>
      </c>
      <c r="C29" s="33"/>
      <c r="D29" s="32"/>
      <c r="E29" s="18"/>
      <c r="F29" s="32">
        <v>130</v>
      </c>
      <c r="G29" s="32">
        <v>120</v>
      </c>
      <c r="H29" s="32">
        <v>10</v>
      </c>
      <c r="I29" s="34" t="e">
        <f t="shared" si="1"/>
        <v>#DIV/0!</v>
      </c>
      <c r="J29" s="34" t="e">
        <f t="shared" si="3"/>
        <v>#DIV/0!</v>
      </c>
      <c r="K29" s="34" t="e">
        <f t="shared" si="2"/>
        <v>#DIV/0!</v>
      </c>
    </row>
    <row r="30" spans="1:11" ht="15" customHeight="1">
      <c r="A30" s="17">
        <v>2130104</v>
      </c>
      <c r="B30" s="32" t="s">
        <v>172</v>
      </c>
      <c r="C30" s="33">
        <v>124</v>
      </c>
      <c r="D30" s="32">
        <v>124</v>
      </c>
      <c r="E30" s="18"/>
      <c r="F30" s="32"/>
      <c r="G30" s="32"/>
      <c r="H30" s="32"/>
      <c r="I30" s="34" t="e">
        <f t="shared" si="1"/>
        <v>#DIV/0!</v>
      </c>
      <c r="J30" s="34">
        <f t="shared" si="3"/>
        <v>0</v>
      </c>
      <c r="K30" s="34" t="e">
        <f t="shared" si="2"/>
        <v>#DIV/0!</v>
      </c>
    </row>
    <row r="31" spans="1:11" ht="15" customHeight="1">
      <c r="A31" s="17">
        <v>21302</v>
      </c>
      <c r="B31" s="32" t="s">
        <v>173</v>
      </c>
      <c r="C31" s="33">
        <v>9</v>
      </c>
      <c r="D31" s="32">
        <v>9</v>
      </c>
      <c r="E31" s="18"/>
      <c r="F31" s="32">
        <v>18</v>
      </c>
      <c r="G31" s="32">
        <v>18</v>
      </c>
      <c r="H31" s="32"/>
      <c r="I31" s="34" t="e">
        <f t="shared" si="1"/>
        <v>#DIV/0!</v>
      </c>
      <c r="J31" s="34">
        <f t="shared" si="3"/>
        <v>2</v>
      </c>
      <c r="K31" s="34" t="e">
        <f t="shared" si="2"/>
        <v>#DIV/0!</v>
      </c>
    </row>
    <row r="32" spans="1:11" ht="15" customHeight="1">
      <c r="A32" s="36">
        <v>2130203</v>
      </c>
      <c r="B32" s="36" t="s">
        <v>176</v>
      </c>
      <c r="C32" s="33"/>
      <c r="D32" s="32"/>
      <c r="E32" s="18"/>
      <c r="F32" s="32">
        <v>9</v>
      </c>
      <c r="G32" s="32">
        <v>9</v>
      </c>
      <c r="H32" s="32"/>
      <c r="I32" s="34" t="e">
        <f t="shared" si="1"/>
        <v>#DIV/0!</v>
      </c>
      <c r="J32" s="34" t="e">
        <f t="shared" si="3"/>
        <v>#DIV/0!</v>
      </c>
      <c r="K32" s="34" t="e">
        <f t="shared" si="2"/>
        <v>#DIV/0!</v>
      </c>
    </row>
    <row r="33" spans="1:11" ht="15" customHeight="1">
      <c r="A33" s="17">
        <v>2130204</v>
      </c>
      <c r="B33" s="32" t="s">
        <v>174</v>
      </c>
      <c r="C33" s="33">
        <v>9</v>
      </c>
      <c r="D33" s="32">
        <v>9</v>
      </c>
      <c r="E33" s="18"/>
      <c r="F33" s="32"/>
      <c r="G33" s="32"/>
      <c r="H33" s="32"/>
      <c r="I33" s="34" t="e">
        <f t="shared" si="1"/>
        <v>#DIV/0!</v>
      </c>
      <c r="J33" s="34">
        <f t="shared" si="3"/>
        <v>0</v>
      </c>
      <c r="K33" s="34" t="e">
        <f t="shared" si="2"/>
        <v>#DIV/0!</v>
      </c>
    </row>
    <row r="34" spans="1:11" ht="15" customHeight="1">
      <c r="A34" s="36">
        <v>2130234</v>
      </c>
      <c r="B34" s="36" t="s">
        <v>185</v>
      </c>
      <c r="C34" s="33"/>
      <c r="D34" s="32"/>
      <c r="E34" s="18"/>
      <c r="F34" s="32">
        <v>9</v>
      </c>
      <c r="G34" s="32">
        <v>9</v>
      </c>
      <c r="H34" s="32"/>
      <c r="I34" s="34" t="e">
        <f t="shared" si="1"/>
        <v>#DIV/0!</v>
      </c>
      <c r="J34" s="34" t="e">
        <f t="shared" si="3"/>
        <v>#DIV/0!</v>
      </c>
      <c r="K34" s="34" t="e">
        <f t="shared" si="2"/>
        <v>#DIV/0!</v>
      </c>
    </row>
    <row r="35" spans="1:11" ht="15" customHeight="1">
      <c r="A35" s="17">
        <v>21303</v>
      </c>
      <c r="B35" s="32" t="s">
        <v>175</v>
      </c>
      <c r="C35" s="33">
        <v>10</v>
      </c>
      <c r="D35" s="32">
        <v>10</v>
      </c>
      <c r="E35" s="18"/>
      <c r="F35" s="32">
        <v>10</v>
      </c>
      <c r="G35" s="32">
        <v>10</v>
      </c>
      <c r="H35" s="18"/>
      <c r="I35" s="34" t="e">
        <f t="shared" si="1"/>
        <v>#DIV/0!</v>
      </c>
      <c r="J35" s="34">
        <f t="shared" si="3"/>
        <v>1</v>
      </c>
      <c r="K35" s="34" t="e">
        <f t="shared" si="2"/>
        <v>#DIV/0!</v>
      </c>
    </row>
    <row r="36" spans="1:11" ht="15" customHeight="1">
      <c r="A36" s="36">
        <v>2130303</v>
      </c>
      <c r="B36" s="32" t="s">
        <v>176</v>
      </c>
      <c r="C36" s="33">
        <v>10</v>
      </c>
      <c r="D36" s="32">
        <v>10</v>
      </c>
      <c r="E36" s="18"/>
      <c r="F36" s="32">
        <v>10</v>
      </c>
      <c r="G36" s="32">
        <v>10</v>
      </c>
      <c r="H36" s="32"/>
      <c r="I36" s="34" t="e">
        <f t="shared" si="1"/>
        <v>#DIV/0!</v>
      </c>
      <c r="J36" s="34">
        <f t="shared" si="3"/>
        <v>1</v>
      </c>
      <c r="K36" s="34" t="e">
        <f t="shared" si="2"/>
        <v>#DIV/0!</v>
      </c>
    </row>
    <row r="37" spans="1:11" ht="15" customHeight="1">
      <c r="A37" s="17">
        <v>21307</v>
      </c>
      <c r="B37" s="32" t="s">
        <v>177</v>
      </c>
      <c r="C37" s="33">
        <v>238</v>
      </c>
      <c r="D37" s="32"/>
      <c r="E37" s="18">
        <v>238</v>
      </c>
      <c r="F37" s="32">
        <v>210</v>
      </c>
      <c r="G37" s="32"/>
      <c r="H37" s="32">
        <v>210</v>
      </c>
      <c r="I37" s="34" t="e">
        <f t="shared" si="1"/>
        <v>#DIV/0!</v>
      </c>
      <c r="J37" s="34" t="e">
        <f t="shared" si="3"/>
        <v>#DIV/0!</v>
      </c>
      <c r="K37" s="34">
        <f t="shared" si="2"/>
        <v>0.8823529411764706</v>
      </c>
    </row>
    <row r="38" spans="1:11" ht="15" customHeight="1">
      <c r="A38" s="17">
        <v>2130701</v>
      </c>
      <c r="B38" s="32" t="s">
        <v>178</v>
      </c>
      <c r="C38" s="33">
        <v>108</v>
      </c>
      <c r="D38" s="32"/>
      <c r="E38" s="18">
        <v>108</v>
      </c>
      <c r="F38" s="32">
        <v>58</v>
      </c>
      <c r="G38" s="32"/>
      <c r="H38" s="32">
        <v>58</v>
      </c>
      <c r="I38" s="34" t="e">
        <f t="shared" si="1"/>
        <v>#DIV/0!</v>
      </c>
      <c r="J38" s="34" t="e">
        <f t="shared" si="3"/>
        <v>#DIV/0!</v>
      </c>
      <c r="K38" s="34">
        <f t="shared" si="2"/>
        <v>0.5370370370370371</v>
      </c>
    </row>
    <row r="39" spans="1:11" ht="15" customHeight="1">
      <c r="A39" s="36">
        <v>2130705</v>
      </c>
      <c r="B39" s="32" t="s">
        <v>179</v>
      </c>
      <c r="C39" s="36">
        <v>130</v>
      </c>
      <c r="D39" s="32"/>
      <c r="E39" s="18">
        <v>130</v>
      </c>
      <c r="F39" s="32">
        <v>152</v>
      </c>
      <c r="G39" s="32"/>
      <c r="H39" s="32">
        <v>152</v>
      </c>
      <c r="I39" s="34" t="e">
        <f t="shared" si="1"/>
        <v>#DIV/0!</v>
      </c>
      <c r="J39" s="34" t="e">
        <f t="shared" si="3"/>
        <v>#DIV/0!</v>
      </c>
      <c r="K39" s="34">
        <f t="shared" si="2"/>
        <v>1.1692307692307693</v>
      </c>
    </row>
    <row r="40" spans="1:11" ht="15" customHeight="1">
      <c r="A40" s="36">
        <v>220</v>
      </c>
      <c r="B40" s="36" t="s">
        <v>186</v>
      </c>
      <c r="C40" s="36"/>
      <c r="D40" s="32"/>
      <c r="E40" s="18"/>
      <c r="F40" s="32">
        <v>26</v>
      </c>
      <c r="G40" s="32"/>
      <c r="H40" s="32">
        <v>26</v>
      </c>
      <c r="I40" s="34" t="e">
        <f t="shared" si="1"/>
        <v>#DIV/0!</v>
      </c>
      <c r="J40" s="34" t="e">
        <f t="shared" si="3"/>
        <v>#DIV/0!</v>
      </c>
      <c r="K40" s="34" t="e">
        <f t="shared" si="2"/>
        <v>#DIV/0!</v>
      </c>
    </row>
    <row r="41" spans="1:11" ht="15" customHeight="1">
      <c r="A41" s="36">
        <v>22001</v>
      </c>
      <c r="B41" s="36" t="s">
        <v>187</v>
      </c>
      <c r="C41" s="36"/>
      <c r="D41" s="32"/>
      <c r="E41" s="18"/>
      <c r="F41" s="32">
        <v>26</v>
      </c>
      <c r="G41" s="32"/>
      <c r="H41" s="32">
        <v>26</v>
      </c>
      <c r="I41" s="34" t="e">
        <f t="shared" si="1"/>
        <v>#DIV/0!</v>
      </c>
      <c r="J41" s="34" t="e">
        <f t="shared" si="3"/>
        <v>#DIV/0!</v>
      </c>
      <c r="K41" s="34" t="e">
        <f t="shared" si="2"/>
        <v>#DIV/0!</v>
      </c>
    </row>
    <row r="42" spans="1:11" ht="15" customHeight="1">
      <c r="A42" s="36">
        <v>2200120</v>
      </c>
      <c r="B42" s="36" t="s">
        <v>188</v>
      </c>
      <c r="C42" s="36"/>
      <c r="D42" s="32"/>
      <c r="E42" s="18"/>
      <c r="F42" s="32">
        <v>26</v>
      </c>
      <c r="G42" s="32"/>
      <c r="H42" s="32">
        <v>26</v>
      </c>
      <c r="I42" s="34" t="e">
        <f t="shared" si="1"/>
        <v>#DIV/0!</v>
      </c>
      <c r="J42" s="34" t="e">
        <f t="shared" si="3"/>
        <v>#DIV/0!</v>
      </c>
      <c r="K42" s="34" t="e">
        <f t="shared" si="2"/>
        <v>#DIV/0!</v>
      </c>
    </row>
    <row r="43" spans="1:11" ht="15" customHeight="1">
      <c r="A43" s="17">
        <v>229</v>
      </c>
      <c r="B43" s="32" t="s">
        <v>180</v>
      </c>
      <c r="C43" s="33">
        <v>10</v>
      </c>
      <c r="D43" s="32"/>
      <c r="E43" s="18">
        <v>10</v>
      </c>
      <c r="F43" s="18"/>
      <c r="G43" s="18"/>
      <c r="H43" s="18"/>
      <c r="I43" s="34" t="e">
        <f t="shared" si="1"/>
        <v>#DIV/0!</v>
      </c>
      <c r="J43" s="34" t="e">
        <f t="shared" si="3"/>
        <v>#DIV/0!</v>
      </c>
      <c r="K43" s="34">
        <f t="shared" si="2"/>
        <v>0</v>
      </c>
    </row>
    <row r="44" spans="1:11" ht="15" customHeight="1">
      <c r="A44" s="36">
        <v>22999</v>
      </c>
      <c r="B44" s="32" t="s">
        <v>180</v>
      </c>
      <c r="C44" s="33">
        <v>10</v>
      </c>
      <c r="D44" s="32"/>
      <c r="E44" s="18">
        <v>10</v>
      </c>
      <c r="F44" s="32"/>
      <c r="G44" s="32"/>
      <c r="H44" s="18"/>
      <c r="I44" s="34" t="e">
        <f t="shared" si="1"/>
        <v>#DIV/0!</v>
      </c>
      <c r="J44" s="34" t="e">
        <f t="shared" si="3"/>
        <v>#DIV/0!</v>
      </c>
      <c r="K44" s="34">
        <f t="shared" si="2"/>
        <v>0</v>
      </c>
    </row>
    <row r="45" spans="1:11" ht="15" customHeight="1">
      <c r="A45" s="17">
        <v>2299901</v>
      </c>
      <c r="B45" s="32" t="s">
        <v>181</v>
      </c>
      <c r="C45" s="33">
        <v>10</v>
      </c>
      <c r="D45" s="32"/>
      <c r="E45" s="18">
        <v>10</v>
      </c>
      <c r="F45" s="32"/>
      <c r="G45" s="32"/>
      <c r="H45" s="32"/>
      <c r="I45" s="34" t="e">
        <f t="shared" si="1"/>
        <v>#DIV/0!</v>
      </c>
      <c r="J45" s="34" t="e">
        <f t="shared" si="3"/>
        <v>#DIV/0!</v>
      </c>
      <c r="K45" s="34">
        <f t="shared" si="2"/>
        <v>0</v>
      </c>
    </row>
    <row r="46" ht="12.75">
      <c r="F46" s="4" t="s">
        <v>111</v>
      </c>
    </row>
  </sheetData>
  <mergeCells count="6">
    <mergeCell ref="A5:B5"/>
    <mergeCell ref="A6:B6"/>
    <mergeCell ref="A4:B4"/>
    <mergeCell ref="C4:E4"/>
    <mergeCell ref="F4:H4"/>
    <mergeCell ref="I4:K4"/>
  </mergeCells>
  <printOptions/>
  <pageMargins left="0.39305555555555555" right="0.19652777777777777" top="0.6680555555555555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7">
      <selection activeCell="E34" sqref="E34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112</v>
      </c>
    </row>
    <row r="2" ht="12.75">
      <c r="E2" s="2" t="s">
        <v>113</v>
      </c>
    </row>
    <row r="3" spans="1:5" ht="12.75">
      <c r="A3" s="3" t="s">
        <v>158</v>
      </c>
      <c r="C3" s="4" t="s">
        <v>4</v>
      </c>
      <c r="E3" s="2" t="s">
        <v>2</v>
      </c>
    </row>
    <row r="4" spans="1:5" ht="27">
      <c r="A4" s="5" t="s">
        <v>114</v>
      </c>
      <c r="B4" s="6" t="s">
        <v>115</v>
      </c>
      <c r="C4" s="6" t="s">
        <v>116</v>
      </c>
      <c r="D4" s="7" t="s">
        <v>105</v>
      </c>
      <c r="E4" s="6" t="s">
        <v>117</v>
      </c>
    </row>
    <row r="5" spans="1:5" ht="15.75" customHeight="1">
      <c r="A5" s="12" t="s">
        <v>97</v>
      </c>
      <c r="B5" s="9">
        <f>B6+B12+B29</f>
        <v>267</v>
      </c>
      <c r="C5" s="9">
        <f>C6+C12+C29</f>
        <v>345</v>
      </c>
      <c r="D5" s="10">
        <f>C5/B5</f>
        <v>1.2921348314606742</v>
      </c>
      <c r="E5" s="13" t="s">
        <v>4</v>
      </c>
    </row>
    <row r="6" spans="1:5" ht="15.75" customHeight="1">
      <c r="A6" s="14" t="s">
        <v>118</v>
      </c>
      <c r="B6" s="9">
        <f>SUM(B7:B11)</f>
        <v>155</v>
      </c>
      <c r="C6" s="9">
        <f>SUM(C7:C11)</f>
        <v>237</v>
      </c>
      <c r="D6" s="10">
        <f aca="true" t="shared" si="0" ref="D6:D36">C6/B6</f>
        <v>1.5290322580645161</v>
      </c>
      <c r="E6" s="13" t="s">
        <v>4</v>
      </c>
    </row>
    <row r="7" spans="1:5" ht="15.75" customHeight="1">
      <c r="A7" s="11" t="s">
        <v>119</v>
      </c>
      <c r="B7" s="9">
        <v>85</v>
      </c>
      <c r="C7" s="9">
        <v>98</v>
      </c>
      <c r="D7" s="10">
        <f t="shared" si="0"/>
        <v>1.1529411764705881</v>
      </c>
      <c r="E7" s="13" t="s">
        <v>4</v>
      </c>
    </row>
    <row r="8" spans="1:5" ht="15.75" customHeight="1">
      <c r="A8" s="11" t="s">
        <v>120</v>
      </c>
      <c r="B8" s="9">
        <v>67</v>
      </c>
      <c r="C8" s="9">
        <v>62</v>
      </c>
      <c r="D8" s="10">
        <f t="shared" si="0"/>
        <v>0.9253731343283582</v>
      </c>
      <c r="E8" s="13" t="s">
        <v>4</v>
      </c>
    </row>
    <row r="9" spans="1:5" ht="15.75" customHeight="1">
      <c r="A9" s="11" t="s">
        <v>121</v>
      </c>
      <c r="B9" s="9"/>
      <c r="C9" s="9"/>
      <c r="D9" s="10" t="e">
        <f t="shared" si="0"/>
        <v>#DIV/0!</v>
      </c>
      <c r="E9" s="13" t="s">
        <v>4</v>
      </c>
    </row>
    <row r="10" spans="1:5" ht="15.75" customHeight="1">
      <c r="A10" s="11" t="s">
        <v>122</v>
      </c>
      <c r="B10" s="9">
        <v>3</v>
      </c>
      <c r="C10" s="9">
        <v>2</v>
      </c>
      <c r="D10" s="10">
        <f t="shared" si="0"/>
        <v>0.6666666666666666</v>
      </c>
      <c r="E10" s="13" t="s">
        <v>4</v>
      </c>
    </row>
    <row r="11" spans="1:5" ht="15.75" customHeight="1">
      <c r="A11" s="11" t="s">
        <v>123</v>
      </c>
      <c r="B11" s="9"/>
      <c r="C11" s="9">
        <v>75</v>
      </c>
      <c r="D11" s="10" t="e">
        <f t="shared" si="0"/>
        <v>#DIV/0!</v>
      </c>
      <c r="E11" s="13" t="s">
        <v>4</v>
      </c>
    </row>
    <row r="12" spans="1:5" ht="15.75" customHeight="1">
      <c r="A12" s="14" t="s">
        <v>124</v>
      </c>
      <c r="B12" s="9">
        <f>SUM(B13:B28)</f>
        <v>50</v>
      </c>
      <c r="C12" s="9">
        <f>SUM(C13:C28)</f>
        <v>62</v>
      </c>
      <c r="D12" s="10">
        <f t="shared" si="0"/>
        <v>1.24</v>
      </c>
      <c r="E12" s="13" t="s">
        <v>4</v>
      </c>
    </row>
    <row r="13" spans="1:5" ht="15.75" customHeight="1">
      <c r="A13" s="11" t="s">
        <v>125</v>
      </c>
      <c r="B13" s="9">
        <v>25</v>
      </c>
      <c r="C13" s="9">
        <v>26</v>
      </c>
      <c r="D13" s="10">
        <f t="shared" si="0"/>
        <v>1.04</v>
      </c>
      <c r="E13" s="13" t="s">
        <v>4</v>
      </c>
    </row>
    <row r="14" spans="1:5" ht="15.75" customHeight="1">
      <c r="A14" s="11" t="s">
        <v>126</v>
      </c>
      <c r="B14" s="9">
        <v>9</v>
      </c>
      <c r="C14" s="9">
        <v>8</v>
      </c>
      <c r="D14" s="10">
        <f t="shared" si="0"/>
        <v>0.8888888888888888</v>
      </c>
      <c r="E14" s="13" t="s">
        <v>4</v>
      </c>
    </row>
    <row r="15" spans="1:5" ht="15.75" customHeight="1">
      <c r="A15" s="11" t="s">
        <v>127</v>
      </c>
      <c r="B15" s="9">
        <v>16</v>
      </c>
      <c r="C15" s="9">
        <v>7</v>
      </c>
      <c r="D15" s="10">
        <f t="shared" si="0"/>
        <v>0.4375</v>
      </c>
      <c r="E15" s="13" t="s">
        <v>4</v>
      </c>
    </row>
    <row r="16" spans="1:5" ht="15.75" customHeight="1">
      <c r="A16" s="11" t="s">
        <v>128</v>
      </c>
      <c r="B16" s="9"/>
      <c r="C16" s="9"/>
      <c r="D16" s="10" t="e">
        <f t="shared" si="0"/>
        <v>#DIV/0!</v>
      </c>
      <c r="E16" s="13" t="s">
        <v>4</v>
      </c>
    </row>
    <row r="17" spans="1:5" ht="15.75" customHeight="1">
      <c r="A17" s="11" t="s">
        <v>129</v>
      </c>
      <c r="B17" s="9"/>
      <c r="C17" s="9"/>
      <c r="D17" s="10" t="e">
        <f t="shared" si="0"/>
        <v>#DIV/0!</v>
      </c>
      <c r="E17" s="13" t="s">
        <v>4</v>
      </c>
    </row>
    <row r="18" spans="1:5" ht="15.75" customHeight="1">
      <c r="A18" s="11" t="s">
        <v>130</v>
      </c>
      <c r="B18" s="9"/>
      <c r="C18" s="9"/>
      <c r="D18" s="10" t="e">
        <f t="shared" si="0"/>
        <v>#DIV/0!</v>
      </c>
      <c r="E18" s="13" t="s">
        <v>4</v>
      </c>
    </row>
    <row r="19" spans="1:5" ht="15.75" customHeight="1">
      <c r="A19" s="11" t="s">
        <v>131</v>
      </c>
      <c r="B19" s="9"/>
      <c r="C19" s="9"/>
      <c r="D19" s="10" t="e">
        <f t="shared" si="0"/>
        <v>#DIV/0!</v>
      </c>
      <c r="E19" s="13" t="s">
        <v>4</v>
      </c>
    </row>
    <row r="20" spans="1:5" ht="15.75" customHeight="1">
      <c r="A20" s="11" t="s">
        <v>132</v>
      </c>
      <c r="B20" s="9"/>
      <c r="C20" s="9">
        <v>21</v>
      </c>
      <c r="D20" s="10" t="e">
        <f t="shared" si="0"/>
        <v>#DIV/0!</v>
      </c>
      <c r="E20" s="13" t="s">
        <v>4</v>
      </c>
    </row>
    <row r="21" spans="1:5" ht="15.75" customHeight="1">
      <c r="A21" s="11" t="s">
        <v>133</v>
      </c>
      <c r="B21" s="9"/>
      <c r="C21" s="9"/>
      <c r="D21" s="10" t="e">
        <f t="shared" si="0"/>
        <v>#DIV/0!</v>
      </c>
      <c r="E21" s="13" t="s">
        <v>4</v>
      </c>
    </row>
    <row r="22" spans="1:5" ht="15.75" customHeight="1">
      <c r="A22" s="11" t="s">
        <v>134</v>
      </c>
      <c r="B22" s="9"/>
      <c r="C22" s="9"/>
      <c r="D22" s="10" t="e">
        <f t="shared" si="0"/>
        <v>#DIV/0!</v>
      </c>
      <c r="E22" s="13" t="s">
        <v>4</v>
      </c>
    </row>
    <row r="23" spans="1:5" ht="15.75" customHeight="1">
      <c r="A23" s="11" t="s">
        <v>135</v>
      </c>
      <c r="B23" s="9"/>
      <c r="C23" s="9"/>
      <c r="D23" s="10" t="e">
        <f t="shared" si="0"/>
        <v>#DIV/0!</v>
      </c>
      <c r="E23" s="13" t="s">
        <v>4</v>
      </c>
    </row>
    <row r="24" spans="1:5" ht="15.75" customHeight="1">
      <c r="A24" s="11" t="s">
        <v>136</v>
      </c>
      <c r="B24" s="9"/>
      <c r="C24" s="9"/>
      <c r="D24" s="10" t="e">
        <f t="shared" si="0"/>
        <v>#DIV/0!</v>
      </c>
      <c r="E24" s="13" t="s">
        <v>4</v>
      </c>
    </row>
    <row r="25" spans="1:5" ht="15.75" customHeight="1">
      <c r="A25" s="11" t="s">
        <v>137</v>
      </c>
      <c r="B25" s="9"/>
      <c r="C25" s="9"/>
      <c r="D25" s="10" t="e">
        <f t="shared" si="0"/>
        <v>#DIV/0!</v>
      </c>
      <c r="E25" s="13" t="s">
        <v>4</v>
      </c>
    </row>
    <row r="26" spans="1:5" ht="15.75" customHeight="1">
      <c r="A26" s="11" t="s">
        <v>138</v>
      </c>
      <c r="B26" s="9"/>
      <c r="C26" s="9"/>
      <c r="D26" s="10" t="e">
        <f t="shared" si="0"/>
        <v>#DIV/0!</v>
      </c>
      <c r="E26" s="13" t="s">
        <v>4</v>
      </c>
    </row>
    <row r="27" spans="1:5" ht="15.75" customHeight="1">
      <c r="A27" s="11" t="s">
        <v>139</v>
      </c>
      <c r="B27" s="9"/>
      <c r="C27" s="9"/>
      <c r="D27" s="10" t="e">
        <f t="shared" si="0"/>
        <v>#DIV/0!</v>
      </c>
      <c r="E27" s="13" t="s">
        <v>4</v>
      </c>
    </row>
    <row r="28" spans="1:5" ht="15.75" customHeight="1">
      <c r="A28" s="11" t="s">
        <v>140</v>
      </c>
      <c r="B28" s="9"/>
      <c r="C28" s="9"/>
      <c r="D28" s="10" t="e">
        <f t="shared" si="0"/>
        <v>#DIV/0!</v>
      </c>
      <c r="E28" s="13" t="s">
        <v>4</v>
      </c>
    </row>
    <row r="29" spans="1:5" ht="15.75" customHeight="1">
      <c r="A29" s="14" t="s">
        <v>141</v>
      </c>
      <c r="B29" s="9">
        <f>SUM(B30:B36)</f>
        <v>62</v>
      </c>
      <c r="C29" s="9">
        <f>SUM(C30:C36)</f>
        <v>46</v>
      </c>
      <c r="D29" s="10">
        <f t="shared" si="0"/>
        <v>0.7419354838709677</v>
      </c>
      <c r="E29" s="13" t="s">
        <v>4</v>
      </c>
    </row>
    <row r="30" spans="1:5" ht="15.75" customHeight="1">
      <c r="A30" s="11" t="s">
        <v>142</v>
      </c>
      <c r="B30" s="9"/>
      <c r="C30" s="9"/>
      <c r="D30" s="10" t="e">
        <f t="shared" si="0"/>
        <v>#DIV/0!</v>
      </c>
      <c r="E30" s="13" t="s">
        <v>4</v>
      </c>
    </row>
    <row r="31" spans="1:5" ht="15.75" customHeight="1">
      <c r="A31" s="11" t="s">
        <v>143</v>
      </c>
      <c r="B31" s="9">
        <v>39</v>
      </c>
      <c r="C31" s="9">
        <v>37</v>
      </c>
      <c r="D31" s="10">
        <f t="shared" si="0"/>
        <v>0.9487179487179487</v>
      </c>
      <c r="E31" s="13" t="s">
        <v>4</v>
      </c>
    </row>
    <row r="32" spans="1:5" ht="15.75" customHeight="1">
      <c r="A32" s="11" t="s">
        <v>144</v>
      </c>
      <c r="B32" s="9"/>
      <c r="C32" s="9"/>
      <c r="D32" s="10" t="e">
        <f t="shared" si="0"/>
        <v>#DIV/0!</v>
      </c>
      <c r="E32" s="13" t="s">
        <v>4</v>
      </c>
    </row>
    <row r="33" spans="1:5" ht="15.75" customHeight="1">
      <c r="A33" s="11" t="s">
        <v>145</v>
      </c>
      <c r="B33" s="9"/>
      <c r="C33" s="9"/>
      <c r="D33" s="10" t="e">
        <f t="shared" si="0"/>
        <v>#DIV/0!</v>
      </c>
      <c r="E33" s="13" t="s">
        <v>4</v>
      </c>
    </row>
    <row r="34" spans="1:5" ht="15.75" customHeight="1">
      <c r="A34" s="11" t="s">
        <v>146</v>
      </c>
      <c r="B34" s="9"/>
      <c r="C34" s="9"/>
      <c r="D34" s="10" t="e">
        <f t="shared" si="0"/>
        <v>#DIV/0!</v>
      </c>
      <c r="E34" s="13" t="s">
        <v>4</v>
      </c>
    </row>
    <row r="35" spans="1:5" ht="15.75" customHeight="1">
      <c r="A35" s="11" t="s">
        <v>147</v>
      </c>
      <c r="B35" s="9">
        <v>23</v>
      </c>
      <c r="C35" s="9">
        <v>9</v>
      </c>
      <c r="D35" s="10">
        <f t="shared" si="0"/>
        <v>0.391304347826087</v>
      </c>
      <c r="E35" s="13" t="s">
        <v>4</v>
      </c>
    </row>
    <row r="36" spans="1:5" ht="15.75" customHeight="1">
      <c r="A36" s="11" t="s">
        <v>148</v>
      </c>
      <c r="B36" s="9"/>
      <c r="C36" s="9"/>
      <c r="D36" s="10" t="e">
        <f t="shared" si="0"/>
        <v>#DIV/0!</v>
      </c>
      <c r="E36" s="13" t="s">
        <v>4</v>
      </c>
    </row>
    <row r="38" ht="12.75">
      <c r="C38" s="4" t="s">
        <v>149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21" sqref="E21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150</v>
      </c>
    </row>
    <row r="2" ht="12.75">
      <c r="D2" s="2" t="s">
        <v>151</v>
      </c>
    </row>
    <row r="3" spans="1:4" ht="12.75">
      <c r="A3" s="3" t="s">
        <v>158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152</v>
      </c>
    </row>
    <row r="5" spans="1:4" ht="16.5" customHeight="1">
      <c r="A5" s="8" t="s">
        <v>97</v>
      </c>
      <c r="B5" s="9">
        <f>SUM(B6:B8)</f>
        <v>0</v>
      </c>
      <c r="C5" s="9">
        <f>SUM(C6:C8)</f>
        <v>0</v>
      </c>
      <c r="D5" s="10" t="e">
        <f aca="true" t="shared" si="0" ref="D5:D10">C5/B5</f>
        <v>#DIV/0!</v>
      </c>
    </row>
    <row r="6" spans="1:4" ht="16.5" customHeight="1">
      <c r="A6" s="11" t="s">
        <v>153</v>
      </c>
      <c r="B6" s="9"/>
      <c r="C6" s="9"/>
      <c r="D6" s="10" t="e">
        <f t="shared" si="0"/>
        <v>#DIV/0!</v>
      </c>
    </row>
    <row r="7" spans="1:4" ht="16.5" customHeight="1">
      <c r="A7" s="11" t="s">
        <v>154</v>
      </c>
      <c r="B7" s="9"/>
      <c r="C7" s="9"/>
      <c r="D7" s="10" t="e">
        <f t="shared" si="0"/>
        <v>#DIV/0!</v>
      </c>
    </row>
    <row r="8" spans="1:4" ht="16.5" customHeight="1">
      <c r="A8" s="11" t="s">
        <v>155</v>
      </c>
      <c r="B8" s="9">
        <f>SUM(B9:B10)</f>
        <v>0</v>
      </c>
      <c r="C8" s="9">
        <f>SUM(C9:C10)</f>
        <v>0</v>
      </c>
      <c r="D8" s="10" t="e">
        <f t="shared" si="0"/>
        <v>#DIV/0!</v>
      </c>
    </row>
    <row r="9" spans="1:4" ht="16.5" customHeight="1">
      <c r="A9" s="11" t="s">
        <v>156</v>
      </c>
      <c r="B9" s="9"/>
      <c r="C9" s="9"/>
      <c r="D9" s="10" t="e">
        <f t="shared" si="0"/>
        <v>#DIV/0!</v>
      </c>
    </row>
    <row r="10" spans="1:4" ht="16.5" customHeight="1">
      <c r="A10" s="11" t="s">
        <v>157</v>
      </c>
      <c r="B10" s="9">
        <v>0</v>
      </c>
      <c r="C10" s="9">
        <v>0</v>
      </c>
      <c r="D10" s="10" t="e">
        <f t="shared" si="0"/>
        <v>#DIV/0!</v>
      </c>
    </row>
    <row r="12" ht="12.75">
      <c r="B12" s="4" t="s">
        <v>149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2015-11-03T08:45:47Z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